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My Drive\Project REAL - Team Folder (Organized)\z.ADLT (Adulting 101)\SECTION 9 - Adult Interactions\2026 Minisite - DV Database by school\"/>
    </mc:Choice>
  </mc:AlternateContent>
  <xr:revisionPtr revIDLastSave="0" documentId="13_ncr:1_{23301E8B-35B5-44ED-AE6A-D674DDFE21B6}" xr6:coauthVersionLast="47" xr6:coauthVersionMax="47" xr10:uidLastSave="{00000000-0000-0000-0000-000000000000}"/>
  <bookViews>
    <workbookView xWindow="340" yWindow="340" windowWidth="27690" windowHeight="18790" xr2:uid="{00000000-000D-0000-FFFF-FFFF00000000}"/>
  </bookViews>
  <sheets>
    <sheet name="(00) Statewide" sheetId="1" r:id="rId1"/>
    <sheet name="(01) CLARK" sheetId="4" r:id="rId2"/>
    <sheet name="(02) WASHOE" sheetId="5" r:id="rId3"/>
    <sheet name="(03) COUNTIES, RURAL (A-K)" sheetId="7" r:id="rId4"/>
    <sheet name="(04) COUNTIES, RURAL (L-Z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2" i="7" l="1"/>
  <c r="M32" i="7"/>
  <c r="G32" i="7"/>
  <c r="K32" i="7" s="1"/>
  <c r="F32" i="7"/>
  <c r="J32" i="7" s="1"/>
  <c r="N31" i="7"/>
  <c r="M31" i="7"/>
  <c r="G31" i="7"/>
  <c r="K31" i="7" s="1"/>
  <c r="F31" i="7"/>
  <c r="J31" i="7" s="1"/>
  <c r="N30" i="7"/>
  <c r="M30" i="7"/>
  <c r="G30" i="7"/>
  <c r="K30" i="7" s="1"/>
  <c r="F30" i="7"/>
  <c r="J30" i="7" s="1"/>
  <c r="N29" i="7"/>
  <c r="M29" i="7"/>
  <c r="G29" i="7"/>
  <c r="K29" i="7" s="1"/>
  <c r="F29" i="7"/>
  <c r="J29" i="7" s="1"/>
  <c r="N28" i="7"/>
  <c r="M28" i="7"/>
  <c r="G28" i="7"/>
  <c r="K28" i="7" s="1"/>
  <c r="F28" i="7"/>
  <c r="J28" i="7" s="1"/>
  <c r="N27" i="7"/>
  <c r="M27" i="7"/>
  <c r="G27" i="7"/>
  <c r="K27" i="7" s="1"/>
  <c r="F27" i="7"/>
  <c r="J27" i="7" s="1"/>
  <c r="N26" i="7"/>
  <c r="M26" i="7"/>
  <c r="G26" i="7"/>
  <c r="K26" i="7" s="1"/>
  <c r="F26" i="7"/>
  <c r="J26" i="7" s="1"/>
  <c r="N25" i="7"/>
  <c r="M25" i="7"/>
  <c r="G25" i="7"/>
  <c r="K25" i="7" s="1"/>
  <c r="F25" i="7"/>
  <c r="J25" i="7" s="1"/>
  <c r="N24" i="7"/>
  <c r="M24" i="7"/>
  <c r="G24" i="7"/>
  <c r="K24" i="7" s="1"/>
  <c r="F24" i="7"/>
  <c r="J24" i="7" s="1"/>
  <c r="N23" i="7"/>
  <c r="M23" i="7"/>
  <c r="G23" i="7"/>
  <c r="K23" i="7" s="1"/>
  <c r="F23" i="7"/>
  <c r="J23" i="7" s="1"/>
  <c r="N22" i="7"/>
  <c r="M22" i="7"/>
  <c r="G22" i="7"/>
  <c r="K22" i="7" s="1"/>
  <c r="F22" i="7"/>
  <c r="J22" i="7" s="1"/>
  <c r="N21" i="7"/>
  <c r="M21" i="7"/>
  <c r="G21" i="7"/>
  <c r="K21" i="7" s="1"/>
  <c r="F21" i="7"/>
  <c r="J21" i="7" s="1"/>
  <c r="N20" i="7"/>
  <c r="M20" i="7"/>
  <c r="G20" i="7"/>
  <c r="K20" i="7" s="1"/>
  <c r="F20" i="7"/>
  <c r="J20" i="7" s="1"/>
  <c r="N19" i="7"/>
  <c r="M19" i="7"/>
  <c r="G19" i="7"/>
  <c r="K19" i="7" s="1"/>
  <c r="F19" i="7"/>
  <c r="J19" i="7" s="1"/>
  <c r="N18" i="7"/>
  <c r="M18" i="7"/>
  <c r="G18" i="7"/>
  <c r="K18" i="7" s="1"/>
  <c r="F18" i="7"/>
  <c r="J18" i="7" s="1"/>
  <c r="N17" i="7"/>
  <c r="M17" i="7"/>
  <c r="G17" i="7"/>
  <c r="K17" i="7" s="1"/>
  <c r="F17" i="7"/>
  <c r="J17" i="7" s="1"/>
  <c r="N16" i="7"/>
  <c r="M16" i="7"/>
  <c r="G16" i="7"/>
  <c r="K16" i="7" s="1"/>
  <c r="F16" i="7"/>
  <c r="J16" i="7" s="1"/>
  <c r="N15" i="7"/>
  <c r="M15" i="7"/>
  <c r="G15" i="7"/>
  <c r="K15" i="7" s="1"/>
  <c r="F15" i="7"/>
  <c r="J15" i="7" s="1"/>
  <c r="N14" i="7"/>
  <c r="M14" i="7"/>
  <c r="G14" i="7"/>
  <c r="K14" i="7" s="1"/>
  <c r="F14" i="7"/>
  <c r="J14" i="7" s="1"/>
  <c r="N13" i="7"/>
  <c r="M13" i="7"/>
  <c r="G13" i="7"/>
  <c r="K13" i="7" s="1"/>
  <c r="F13" i="7"/>
  <c r="J13" i="7" s="1"/>
  <c r="N12" i="7"/>
  <c r="G12" i="7" s="1"/>
  <c r="M12" i="7"/>
  <c r="F12" i="7"/>
  <c r="J12" i="7" s="1"/>
  <c r="N11" i="7"/>
  <c r="M11" i="7"/>
  <c r="G11" i="7"/>
  <c r="K11" i="7" s="1"/>
  <c r="F11" i="7"/>
  <c r="J11" i="7" s="1"/>
  <c r="N10" i="7"/>
  <c r="M10" i="7"/>
  <c r="G10" i="7"/>
  <c r="K10" i="7" s="1"/>
  <c r="F10" i="7"/>
  <c r="J10" i="7" s="1"/>
  <c r="N9" i="7"/>
  <c r="G9" i="7" s="1"/>
  <c r="K9" i="7" s="1"/>
  <c r="M9" i="7"/>
  <c r="F9" i="7" s="1"/>
  <c r="J9" i="7" s="1"/>
  <c r="N8" i="7"/>
  <c r="G8" i="7" s="1"/>
  <c r="M8" i="7"/>
  <c r="F8" i="7" s="1"/>
  <c r="N29" i="6"/>
  <c r="M29" i="6"/>
  <c r="G29" i="6"/>
  <c r="F29" i="6"/>
  <c r="J29" i="6" s="1"/>
  <c r="N28" i="6"/>
  <c r="G28" i="6" s="1"/>
  <c r="K28" i="6" s="1"/>
  <c r="M28" i="6"/>
  <c r="F28" i="6"/>
  <c r="H28" i="6" s="1"/>
  <c r="N27" i="6"/>
  <c r="M27" i="6"/>
  <c r="G27" i="6"/>
  <c r="F27" i="6"/>
  <c r="J27" i="6" s="1"/>
  <c r="N26" i="6"/>
  <c r="M26" i="6"/>
  <c r="G26" i="6"/>
  <c r="F26" i="6"/>
  <c r="J26" i="6" s="1"/>
  <c r="N25" i="6"/>
  <c r="M25" i="6"/>
  <c r="G25" i="6"/>
  <c r="K25" i="6" s="1"/>
  <c r="F25" i="6"/>
  <c r="J25" i="6" s="1"/>
  <c r="N24" i="6"/>
  <c r="M24" i="6"/>
  <c r="G24" i="6"/>
  <c r="F24" i="6"/>
  <c r="J24" i="6" s="1"/>
  <c r="N23" i="6"/>
  <c r="M23" i="6"/>
  <c r="G23" i="6"/>
  <c r="K23" i="6" s="1"/>
  <c r="F23" i="6"/>
  <c r="J23" i="6" s="1"/>
  <c r="N22" i="6"/>
  <c r="M22" i="6"/>
  <c r="G22" i="6"/>
  <c r="F22" i="6"/>
  <c r="J22" i="6" s="1"/>
  <c r="N21" i="6"/>
  <c r="M21" i="6"/>
  <c r="G21" i="6"/>
  <c r="I21" i="6" s="1"/>
  <c r="F21" i="6"/>
  <c r="J21" i="6" s="1"/>
  <c r="N20" i="6"/>
  <c r="G20" i="6" s="1"/>
  <c r="M20" i="6"/>
  <c r="F20" i="6"/>
  <c r="J20" i="6" s="1"/>
  <c r="N19" i="6"/>
  <c r="M19" i="6"/>
  <c r="G19" i="6"/>
  <c r="K19" i="6" s="1"/>
  <c r="F19" i="6"/>
  <c r="J19" i="6" s="1"/>
  <c r="N18" i="6"/>
  <c r="M18" i="6"/>
  <c r="G18" i="6"/>
  <c r="F18" i="6"/>
  <c r="J18" i="6" s="1"/>
  <c r="N17" i="6"/>
  <c r="M17" i="6"/>
  <c r="G17" i="6"/>
  <c r="K17" i="6" s="1"/>
  <c r="F17" i="6"/>
  <c r="H17" i="6" s="1"/>
  <c r="N16" i="6"/>
  <c r="M16" i="6"/>
  <c r="G16" i="6"/>
  <c r="F16" i="6"/>
  <c r="J16" i="6" s="1"/>
  <c r="N15" i="6"/>
  <c r="M15" i="6"/>
  <c r="G15" i="6"/>
  <c r="K15" i="6" s="1"/>
  <c r="F15" i="6"/>
  <c r="J15" i="6" s="1"/>
  <c r="N14" i="6"/>
  <c r="M14" i="6"/>
  <c r="G14" i="6"/>
  <c r="F14" i="6"/>
  <c r="J14" i="6" s="1"/>
  <c r="N13" i="6"/>
  <c r="M13" i="6"/>
  <c r="F13" i="6" s="1"/>
  <c r="J13" i="6" s="1"/>
  <c r="G13" i="6"/>
  <c r="K13" i="6" s="1"/>
  <c r="N12" i="6"/>
  <c r="M12" i="6"/>
  <c r="G12" i="6"/>
  <c r="F12" i="6"/>
  <c r="J12" i="6" s="1"/>
  <c r="N11" i="6"/>
  <c r="M11" i="6"/>
  <c r="G11" i="6"/>
  <c r="K11" i="6" s="1"/>
  <c r="F11" i="6"/>
  <c r="J11" i="6" s="1"/>
  <c r="N10" i="6"/>
  <c r="M10" i="6"/>
  <c r="G10" i="6"/>
  <c r="F10" i="6"/>
  <c r="J10" i="6" s="1"/>
  <c r="N9" i="6"/>
  <c r="M9" i="6"/>
  <c r="G9" i="6"/>
  <c r="K9" i="6" s="1"/>
  <c r="F9" i="6"/>
  <c r="H9" i="6" s="1"/>
  <c r="N8" i="6"/>
  <c r="M8" i="6"/>
  <c r="G8" i="6"/>
  <c r="F8" i="6"/>
  <c r="J8" i="6" s="1"/>
  <c r="N34" i="5"/>
  <c r="M34" i="5"/>
  <c r="G34" i="5"/>
  <c r="K34" i="5" s="1"/>
  <c r="F34" i="5"/>
  <c r="N33" i="5"/>
  <c r="M33" i="5"/>
  <c r="G33" i="5"/>
  <c r="K33" i="5" s="1"/>
  <c r="F33" i="5"/>
  <c r="J33" i="5" s="1"/>
  <c r="N32" i="5"/>
  <c r="M32" i="5"/>
  <c r="F32" i="5" s="1"/>
  <c r="G32" i="5"/>
  <c r="K32" i="5" s="1"/>
  <c r="N31" i="5"/>
  <c r="M31" i="5"/>
  <c r="G31" i="5"/>
  <c r="K31" i="5" s="1"/>
  <c r="F31" i="5"/>
  <c r="J31" i="5" s="1"/>
  <c r="N30" i="5"/>
  <c r="M30" i="5"/>
  <c r="G30" i="5"/>
  <c r="F30" i="5"/>
  <c r="N29" i="5"/>
  <c r="M29" i="5"/>
  <c r="G29" i="5"/>
  <c r="K29" i="5" s="1"/>
  <c r="F29" i="5"/>
  <c r="J29" i="5" s="1"/>
  <c r="N28" i="5"/>
  <c r="M28" i="5"/>
  <c r="G28" i="5"/>
  <c r="F28" i="5"/>
  <c r="N27" i="5"/>
  <c r="M27" i="5"/>
  <c r="G27" i="5"/>
  <c r="K27" i="5" s="1"/>
  <c r="F27" i="5"/>
  <c r="J27" i="5" s="1"/>
  <c r="N26" i="5"/>
  <c r="M26" i="5"/>
  <c r="G26" i="5"/>
  <c r="F26" i="5"/>
  <c r="N25" i="5"/>
  <c r="M25" i="5"/>
  <c r="G25" i="5"/>
  <c r="K25" i="5" s="1"/>
  <c r="F25" i="5"/>
  <c r="J25" i="5" s="1"/>
  <c r="N24" i="5"/>
  <c r="M24" i="5"/>
  <c r="G24" i="5"/>
  <c r="F24" i="5"/>
  <c r="N23" i="5"/>
  <c r="M23" i="5"/>
  <c r="F23" i="5" s="1"/>
  <c r="J23" i="5" s="1"/>
  <c r="G23" i="5"/>
  <c r="K23" i="5" s="1"/>
  <c r="N22" i="5"/>
  <c r="M22" i="5"/>
  <c r="G22" i="5"/>
  <c r="F22" i="5"/>
  <c r="J22" i="5" s="1"/>
  <c r="N21" i="5"/>
  <c r="M21" i="5"/>
  <c r="G21" i="5"/>
  <c r="F21" i="5"/>
  <c r="J21" i="5" s="1"/>
  <c r="N20" i="5"/>
  <c r="M20" i="5"/>
  <c r="G20" i="5"/>
  <c r="F20" i="5"/>
  <c r="J20" i="5" s="1"/>
  <c r="N19" i="5"/>
  <c r="M19" i="5"/>
  <c r="G19" i="5"/>
  <c r="F19" i="5"/>
  <c r="J19" i="5" s="1"/>
  <c r="N18" i="5"/>
  <c r="G18" i="5" s="1"/>
  <c r="M18" i="5"/>
  <c r="F18" i="5"/>
  <c r="J18" i="5" s="1"/>
  <c r="N17" i="5"/>
  <c r="M17" i="5"/>
  <c r="G17" i="5"/>
  <c r="F17" i="5"/>
  <c r="J17" i="5" s="1"/>
  <c r="N16" i="5"/>
  <c r="M16" i="5"/>
  <c r="G16" i="5"/>
  <c r="F16" i="5"/>
  <c r="J16" i="5" s="1"/>
  <c r="N15" i="5"/>
  <c r="M15" i="5"/>
  <c r="G15" i="5"/>
  <c r="F15" i="5"/>
  <c r="J15" i="5" s="1"/>
  <c r="N14" i="5"/>
  <c r="M14" i="5"/>
  <c r="G14" i="5"/>
  <c r="F14" i="5"/>
  <c r="J14" i="5" s="1"/>
  <c r="N13" i="5"/>
  <c r="M13" i="5"/>
  <c r="G13" i="5"/>
  <c r="F13" i="5"/>
  <c r="J13" i="5" s="1"/>
  <c r="N12" i="5"/>
  <c r="M12" i="5"/>
  <c r="G12" i="5"/>
  <c r="F12" i="5"/>
  <c r="J12" i="5" s="1"/>
  <c r="N11" i="5"/>
  <c r="M11" i="5"/>
  <c r="G11" i="5"/>
  <c r="F11" i="5"/>
  <c r="J11" i="5" s="1"/>
  <c r="N10" i="5"/>
  <c r="M10" i="5"/>
  <c r="G10" i="5"/>
  <c r="F10" i="5"/>
  <c r="J10" i="5" s="1"/>
  <c r="N9" i="5"/>
  <c r="M9" i="5"/>
  <c r="G9" i="5"/>
  <c r="F9" i="5"/>
  <c r="J9" i="5" s="1"/>
  <c r="N8" i="5"/>
  <c r="M8" i="5"/>
  <c r="G8" i="5"/>
  <c r="F8" i="5"/>
  <c r="J8" i="5" s="1"/>
  <c r="N114" i="4"/>
  <c r="M114" i="4"/>
  <c r="G114" i="4"/>
  <c r="F114" i="4"/>
  <c r="J114" i="4" s="1"/>
  <c r="N98" i="4"/>
  <c r="M98" i="4"/>
  <c r="G98" i="4"/>
  <c r="I98" i="4" s="1"/>
  <c r="F98" i="4"/>
  <c r="H98" i="4" s="1"/>
  <c r="N97" i="4"/>
  <c r="M97" i="4"/>
  <c r="G97" i="4"/>
  <c r="F97" i="4"/>
  <c r="J97" i="4" s="1"/>
  <c r="N96" i="4"/>
  <c r="M96" i="4"/>
  <c r="G96" i="4"/>
  <c r="K96" i="4" s="1"/>
  <c r="F96" i="4"/>
  <c r="H96" i="4" s="1"/>
  <c r="N95" i="4"/>
  <c r="M95" i="4"/>
  <c r="G95" i="4"/>
  <c r="F95" i="4"/>
  <c r="J95" i="4" s="1"/>
  <c r="N94" i="4"/>
  <c r="M94" i="4"/>
  <c r="G94" i="4"/>
  <c r="K94" i="4" s="1"/>
  <c r="F94" i="4"/>
  <c r="H94" i="4" s="1"/>
  <c r="N93" i="4"/>
  <c r="M93" i="4"/>
  <c r="F93" i="4" s="1"/>
  <c r="G93" i="4"/>
  <c r="N92" i="4"/>
  <c r="M92" i="4"/>
  <c r="G92" i="4"/>
  <c r="K92" i="4" s="1"/>
  <c r="F92" i="4"/>
  <c r="H92" i="4" s="1"/>
  <c r="N113" i="4"/>
  <c r="M113" i="4"/>
  <c r="G113" i="4"/>
  <c r="F113" i="4"/>
  <c r="J113" i="4" s="1"/>
  <c r="N91" i="4"/>
  <c r="M91" i="4"/>
  <c r="G91" i="4"/>
  <c r="I91" i="4" s="1"/>
  <c r="F91" i="4"/>
  <c r="H91" i="4" s="1"/>
  <c r="N90" i="4"/>
  <c r="M90" i="4"/>
  <c r="G90" i="4"/>
  <c r="F90" i="4"/>
  <c r="J90" i="4" s="1"/>
  <c r="N112" i="4"/>
  <c r="M112" i="4"/>
  <c r="F112" i="4" s="1"/>
  <c r="G112" i="4"/>
  <c r="K112" i="4" s="1"/>
  <c r="N89" i="4"/>
  <c r="M89" i="4"/>
  <c r="G89" i="4"/>
  <c r="F89" i="4"/>
  <c r="J89" i="4" s="1"/>
  <c r="N111" i="4"/>
  <c r="M111" i="4"/>
  <c r="G111" i="4"/>
  <c r="I111" i="4" s="1"/>
  <c r="F111" i="4"/>
  <c r="H111" i="4" s="1"/>
  <c r="N88" i="4"/>
  <c r="M88" i="4"/>
  <c r="G88" i="4"/>
  <c r="F88" i="4"/>
  <c r="J88" i="4" s="1"/>
  <c r="N110" i="4"/>
  <c r="M110" i="4"/>
  <c r="F110" i="4" s="1"/>
  <c r="H110" i="4" s="1"/>
  <c r="G110" i="4"/>
  <c r="K110" i="4" s="1"/>
  <c r="N87" i="4"/>
  <c r="M87" i="4"/>
  <c r="G87" i="4"/>
  <c r="F87" i="4"/>
  <c r="J87" i="4" s="1"/>
  <c r="N86" i="4"/>
  <c r="M86" i="4"/>
  <c r="G86" i="4"/>
  <c r="I86" i="4" s="1"/>
  <c r="F86" i="4"/>
  <c r="H86" i="4" s="1"/>
  <c r="N109" i="4"/>
  <c r="M109" i="4"/>
  <c r="G109" i="4"/>
  <c r="F109" i="4"/>
  <c r="J109" i="4" s="1"/>
  <c r="N85" i="4"/>
  <c r="M85" i="4"/>
  <c r="G85" i="4"/>
  <c r="K85" i="4" s="1"/>
  <c r="F85" i="4"/>
  <c r="H85" i="4" s="1"/>
  <c r="N84" i="4"/>
  <c r="M84" i="4"/>
  <c r="G84" i="4"/>
  <c r="F84" i="4"/>
  <c r="J84" i="4" s="1"/>
  <c r="N83" i="4"/>
  <c r="M83" i="4"/>
  <c r="G83" i="4"/>
  <c r="I83" i="4" s="1"/>
  <c r="F83" i="4"/>
  <c r="H83" i="4" s="1"/>
  <c r="N82" i="4"/>
  <c r="M82" i="4"/>
  <c r="G82" i="4"/>
  <c r="F82" i="4"/>
  <c r="J82" i="4" s="1"/>
  <c r="N81" i="4"/>
  <c r="M81" i="4"/>
  <c r="G81" i="4"/>
  <c r="K81" i="4" s="1"/>
  <c r="F81" i="4"/>
  <c r="J81" i="4" s="1"/>
  <c r="N80" i="4"/>
  <c r="M80" i="4"/>
  <c r="G80" i="4"/>
  <c r="F80" i="4"/>
  <c r="J80" i="4" s="1"/>
  <c r="N79" i="4"/>
  <c r="M79" i="4"/>
  <c r="G79" i="4"/>
  <c r="K79" i="4" s="1"/>
  <c r="F79" i="4"/>
  <c r="J79" i="4" s="1"/>
  <c r="N78" i="4"/>
  <c r="M78" i="4"/>
  <c r="G78" i="4"/>
  <c r="F78" i="4"/>
  <c r="J78" i="4" s="1"/>
  <c r="N77" i="4"/>
  <c r="M77" i="4"/>
  <c r="G77" i="4"/>
  <c r="I77" i="4" s="1"/>
  <c r="F77" i="4"/>
  <c r="H77" i="4" s="1"/>
  <c r="N108" i="4"/>
  <c r="M108" i="4"/>
  <c r="F108" i="4" s="1"/>
  <c r="G108" i="4"/>
  <c r="N107" i="4"/>
  <c r="M107" i="4"/>
  <c r="G107" i="4"/>
  <c r="K107" i="4" s="1"/>
  <c r="F107" i="4"/>
  <c r="J107" i="4" s="1"/>
  <c r="N76" i="4"/>
  <c r="M76" i="4"/>
  <c r="G76" i="4"/>
  <c r="F76" i="4"/>
  <c r="J76" i="4" s="1"/>
  <c r="N75" i="4"/>
  <c r="M75" i="4"/>
  <c r="G75" i="4"/>
  <c r="I75" i="4" s="1"/>
  <c r="F75" i="4"/>
  <c r="H75" i="4" s="1"/>
  <c r="N74" i="4"/>
  <c r="M74" i="4"/>
  <c r="G74" i="4"/>
  <c r="F74" i="4"/>
  <c r="J74" i="4" s="1"/>
  <c r="N73" i="4"/>
  <c r="M73" i="4"/>
  <c r="G73" i="4"/>
  <c r="K73" i="4" s="1"/>
  <c r="F73" i="4"/>
  <c r="J73" i="4" s="1"/>
  <c r="N72" i="4"/>
  <c r="M72" i="4"/>
  <c r="G72" i="4"/>
  <c r="F72" i="4"/>
  <c r="J72" i="4" s="1"/>
  <c r="N71" i="4"/>
  <c r="M71" i="4"/>
  <c r="G71" i="4"/>
  <c r="K71" i="4" s="1"/>
  <c r="F71" i="4"/>
  <c r="J71" i="4" s="1"/>
  <c r="N70" i="4"/>
  <c r="M70" i="4"/>
  <c r="G70" i="4"/>
  <c r="F70" i="4"/>
  <c r="J70" i="4" s="1"/>
  <c r="N106" i="4"/>
  <c r="M106" i="4"/>
  <c r="G106" i="4"/>
  <c r="I106" i="4" s="1"/>
  <c r="F106" i="4"/>
  <c r="J106" i="4" s="1"/>
  <c r="N69" i="4"/>
  <c r="M69" i="4"/>
  <c r="G69" i="4"/>
  <c r="F69" i="4"/>
  <c r="J69" i="4" s="1"/>
  <c r="N68" i="4"/>
  <c r="G68" i="4" s="1"/>
  <c r="M68" i="4"/>
  <c r="F68" i="4" s="1"/>
  <c r="N67" i="4"/>
  <c r="G67" i="4" s="1"/>
  <c r="M67" i="4"/>
  <c r="F67" i="4" s="1"/>
  <c r="J67" i="4" s="1"/>
  <c r="N66" i="4"/>
  <c r="G66" i="4" s="1"/>
  <c r="M66" i="4"/>
  <c r="F66" i="4" s="1"/>
  <c r="H66" i="4" s="1"/>
  <c r="N65" i="4"/>
  <c r="G65" i="4" s="1"/>
  <c r="M65" i="4"/>
  <c r="F65" i="4" s="1"/>
  <c r="N64" i="4"/>
  <c r="G64" i="4" s="1"/>
  <c r="M64" i="4"/>
  <c r="F64" i="4" s="1"/>
  <c r="N63" i="4"/>
  <c r="G63" i="4" s="1"/>
  <c r="M63" i="4"/>
  <c r="F63" i="4" s="1"/>
  <c r="N62" i="4"/>
  <c r="G62" i="4" s="1"/>
  <c r="K62" i="4" s="1"/>
  <c r="M62" i="4"/>
  <c r="F62" i="4" s="1"/>
  <c r="J62" i="4" s="1"/>
  <c r="N61" i="4"/>
  <c r="G61" i="4" s="1"/>
  <c r="I61" i="4" s="1"/>
  <c r="M61" i="4"/>
  <c r="F61" i="4" s="1"/>
  <c r="J61" i="4" s="1"/>
  <c r="N60" i="4"/>
  <c r="M60" i="4"/>
  <c r="G60" i="4"/>
  <c r="K60" i="4" s="1"/>
  <c r="F60" i="4"/>
  <c r="J60" i="4" s="1"/>
  <c r="N59" i="4"/>
  <c r="M59" i="4"/>
  <c r="G59" i="4"/>
  <c r="I59" i="4" s="1"/>
  <c r="F59" i="4"/>
  <c r="J59" i="4" s="1"/>
  <c r="N58" i="4"/>
  <c r="M58" i="4"/>
  <c r="G58" i="4"/>
  <c r="K58" i="4" s="1"/>
  <c r="F58" i="4"/>
  <c r="J58" i="4" s="1"/>
  <c r="N57" i="4"/>
  <c r="M57" i="4"/>
  <c r="G57" i="4"/>
  <c r="I57" i="4" s="1"/>
  <c r="F57" i="4"/>
  <c r="J57" i="4" s="1"/>
  <c r="N56" i="4"/>
  <c r="M56" i="4"/>
  <c r="G56" i="4"/>
  <c r="I56" i="4" s="1"/>
  <c r="F56" i="4"/>
  <c r="H56" i="4" s="1"/>
  <c r="N55" i="4"/>
  <c r="M55" i="4"/>
  <c r="F55" i="4" s="1"/>
  <c r="J55" i="4" s="1"/>
  <c r="G55" i="4"/>
  <c r="I55" i="4" s="1"/>
  <c r="N105" i="4"/>
  <c r="M105" i="4"/>
  <c r="G105" i="4"/>
  <c r="K105" i="4" s="1"/>
  <c r="F105" i="4"/>
  <c r="H105" i="4" s="1"/>
  <c r="N54" i="4"/>
  <c r="M54" i="4"/>
  <c r="G54" i="4"/>
  <c r="I54" i="4" s="1"/>
  <c r="F54" i="4"/>
  <c r="J54" i="4" s="1"/>
  <c r="N53" i="4"/>
  <c r="M53" i="4"/>
  <c r="G53" i="4"/>
  <c r="K53" i="4" s="1"/>
  <c r="F53" i="4"/>
  <c r="J53" i="4" s="1"/>
  <c r="N52" i="4"/>
  <c r="M52" i="4"/>
  <c r="G52" i="4"/>
  <c r="I52" i="4" s="1"/>
  <c r="F52" i="4"/>
  <c r="J52" i="4" s="1"/>
  <c r="N51" i="4"/>
  <c r="M51" i="4"/>
  <c r="G51" i="4"/>
  <c r="I51" i="4" s="1"/>
  <c r="F51" i="4"/>
  <c r="H51" i="4" s="1"/>
  <c r="N50" i="4"/>
  <c r="M50" i="4"/>
  <c r="G50" i="4"/>
  <c r="I50" i="4" s="1"/>
  <c r="F50" i="4"/>
  <c r="J50" i="4" s="1"/>
  <c r="N49" i="4"/>
  <c r="M49" i="4"/>
  <c r="G49" i="4"/>
  <c r="K49" i="4" s="1"/>
  <c r="F49" i="4"/>
  <c r="H49" i="4" s="1"/>
  <c r="N48" i="4"/>
  <c r="M48" i="4"/>
  <c r="G48" i="4"/>
  <c r="I48" i="4" s="1"/>
  <c r="F48" i="4"/>
  <c r="J48" i="4" s="1"/>
  <c r="N47" i="4"/>
  <c r="M47" i="4"/>
  <c r="G47" i="4"/>
  <c r="K47" i="4" s="1"/>
  <c r="F47" i="4"/>
  <c r="J47" i="4" s="1"/>
  <c r="N46" i="4"/>
  <c r="M46" i="4"/>
  <c r="G46" i="4"/>
  <c r="I46" i="4" s="1"/>
  <c r="F46" i="4"/>
  <c r="J46" i="4" s="1"/>
  <c r="N45" i="4"/>
  <c r="M45" i="4"/>
  <c r="G45" i="4"/>
  <c r="I45" i="4" s="1"/>
  <c r="F45" i="4"/>
  <c r="J45" i="4" s="1"/>
  <c r="N44" i="4"/>
  <c r="M44" i="4"/>
  <c r="G44" i="4"/>
  <c r="K44" i="4" s="1"/>
  <c r="F44" i="4"/>
  <c r="J44" i="4" s="1"/>
  <c r="N43" i="4"/>
  <c r="M43" i="4"/>
  <c r="G43" i="4"/>
  <c r="I43" i="4" s="1"/>
  <c r="F43" i="4"/>
  <c r="J43" i="4" s="1"/>
  <c r="N42" i="4"/>
  <c r="M42" i="4"/>
  <c r="G42" i="4"/>
  <c r="I42" i="4" s="1"/>
  <c r="F42" i="4"/>
  <c r="H42" i="4" s="1"/>
  <c r="N41" i="4"/>
  <c r="M41" i="4"/>
  <c r="G41" i="4"/>
  <c r="I41" i="4" s="1"/>
  <c r="F41" i="4"/>
  <c r="J41" i="4" s="1"/>
  <c r="N103" i="4"/>
  <c r="M103" i="4"/>
  <c r="G103" i="4"/>
  <c r="I103" i="4" s="1"/>
  <c r="F103" i="4"/>
  <c r="J103" i="4" s="1"/>
  <c r="N40" i="4"/>
  <c r="M40" i="4"/>
  <c r="G40" i="4"/>
  <c r="I40" i="4" s="1"/>
  <c r="F40" i="4"/>
  <c r="J40" i="4" s="1"/>
  <c r="N39" i="4"/>
  <c r="M39" i="4"/>
  <c r="G39" i="4"/>
  <c r="K39" i="4" s="1"/>
  <c r="F39" i="4"/>
  <c r="J39" i="4" s="1"/>
  <c r="N38" i="4"/>
  <c r="M38" i="4"/>
  <c r="G38" i="4"/>
  <c r="I38" i="4" s="1"/>
  <c r="F38" i="4"/>
  <c r="J38" i="4" s="1"/>
  <c r="N37" i="4"/>
  <c r="M37" i="4"/>
  <c r="G37" i="4"/>
  <c r="I37" i="4" s="1"/>
  <c r="F37" i="4"/>
  <c r="H37" i="4" s="1"/>
  <c r="N36" i="4"/>
  <c r="M36" i="4"/>
  <c r="G36" i="4"/>
  <c r="I36" i="4" s="1"/>
  <c r="F36" i="4"/>
  <c r="J36" i="4" s="1"/>
  <c r="N35" i="4"/>
  <c r="M35" i="4"/>
  <c r="G35" i="4"/>
  <c r="I35" i="4" s="1"/>
  <c r="F35" i="4"/>
  <c r="J35" i="4" s="1"/>
  <c r="N34" i="4"/>
  <c r="G34" i="4" s="1"/>
  <c r="M34" i="4"/>
  <c r="F34" i="4"/>
  <c r="J34" i="4" s="1"/>
  <c r="N33" i="4"/>
  <c r="M33" i="4"/>
  <c r="G33" i="4"/>
  <c r="I33" i="4" s="1"/>
  <c r="F33" i="4"/>
  <c r="J33" i="4" s="1"/>
  <c r="N32" i="4"/>
  <c r="M32" i="4"/>
  <c r="G32" i="4"/>
  <c r="I32" i="4" s="1"/>
  <c r="F32" i="4"/>
  <c r="J32" i="4" s="1"/>
  <c r="N31" i="4"/>
  <c r="M31" i="4"/>
  <c r="G31" i="4"/>
  <c r="K31" i="4" s="1"/>
  <c r="F31" i="4"/>
  <c r="J31" i="4" s="1"/>
  <c r="N30" i="4"/>
  <c r="M30" i="4"/>
  <c r="G30" i="4"/>
  <c r="I30" i="4" s="1"/>
  <c r="F30" i="4"/>
  <c r="J30" i="4" s="1"/>
  <c r="N29" i="4"/>
  <c r="G29" i="4" s="1"/>
  <c r="M29" i="4"/>
  <c r="F29" i="4"/>
  <c r="J29" i="4" s="1"/>
  <c r="N28" i="4"/>
  <c r="M28" i="4"/>
  <c r="G28" i="4"/>
  <c r="I28" i="4" s="1"/>
  <c r="F28" i="4"/>
  <c r="J28" i="4" s="1"/>
  <c r="N27" i="4"/>
  <c r="M27" i="4"/>
  <c r="G27" i="4"/>
  <c r="I27" i="4" s="1"/>
  <c r="F27" i="4"/>
  <c r="H27" i="4" s="1"/>
  <c r="N26" i="4"/>
  <c r="M26" i="4"/>
  <c r="G26" i="4"/>
  <c r="I26" i="4" s="1"/>
  <c r="F26" i="4"/>
  <c r="J26" i="4" s="1"/>
  <c r="N102" i="4"/>
  <c r="M102" i="4"/>
  <c r="G102" i="4"/>
  <c r="K102" i="4" s="1"/>
  <c r="F102" i="4"/>
  <c r="J102" i="4" s="1"/>
  <c r="N25" i="4"/>
  <c r="G25" i="4" s="1"/>
  <c r="I25" i="4" s="1"/>
  <c r="M25" i="4"/>
  <c r="F25" i="4" s="1"/>
  <c r="J25" i="4" s="1"/>
  <c r="N24" i="4"/>
  <c r="G24" i="4" s="1"/>
  <c r="K24" i="4" s="1"/>
  <c r="M24" i="4"/>
  <c r="F24" i="4" s="1"/>
  <c r="N23" i="4"/>
  <c r="G23" i="4" s="1"/>
  <c r="I23" i="4" s="1"/>
  <c r="M23" i="4"/>
  <c r="F23" i="4" s="1"/>
  <c r="J23" i="4" s="1"/>
  <c r="N22" i="4"/>
  <c r="M22" i="4"/>
  <c r="G22" i="4"/>
  <c r="I22" i="4" s="1"/>
  <c r="F22" i="4"/>
  <c r="H22" i="4" s="1"/>
  <c r="N21" i="4"/>
  <c r="M21" i="4"/>
  <c r="F21" i="4" s="1"/>
  <c r="G21" i="4"/>
  <c r="I21" i="4" s="1"/>
  <c r="N101" i="4"/>
  <c r="M101" i="4"/>
  <c r="G101" i="4"/>
  <c r="K101" i="4" s="1"/>
  <c r="F101" i="4"/>
  <c r="H101" i="4" s="1"/>
  <c r="N20" i="4"/>
  <c r="M20" i="4"/>
  <c r="G20" i="4"/>
  <c r="I20" i="4" s="1"/>
  <c r="F20" i="4"/>
  <c r="J20" i="4" s="1"/>
  <c r="N19" i="4"/>
  <c r="M19" i="4"/>
  <c r="G19" i="4"/>
  <c r="K19" i="4" s="1"/>
  <c r="F19" i="4"/>
  <c r="J19" i="4" s="1"/>
  <c r="N18" i="4"/>
  <c r="M18" i="4"/>
  <c r="G18" i="4"/>
  <c r="I18" i="4" s="1"/>
  <c r="F18" i="4"/>
  <c r="J18" i="4" s="1"/>
  <c r="N17" i="4"/>
  <c r="G17" i="4" s="1"/>
  <c r="K17" i="4" s="1"/>
  <c r="M17" i="4"/>
  <c r="F17" i="4" s="1"/>
  <c r="N16" i="4"/>
  <c r="M16" i="4"/>
  <c r="G16" i="4"/>
  <c r="I16" i="4" s="1"/>
  <c r="F16" i="4"/>
  <c r="J16" i="4" s="1"/>
  <c r="N15" i="4"/>
  <c r="M15" i="4"/>
  <c r="G15" i="4"/>
  <c r="K15" i="4" s="1"/>
  <c r="F15" i="4"/>
  <c r="J15" i="4" s="1"/>
  <c r="N14" i="4"/>
  <c r="M14" i="4"/>
  <c r="G14" i="4"/>
  <c r="I14" i="4" s="1"/>
  <c r="F14" i="4"/>
  <c r="J14" i="4" s="1"/>
  <c r="N13" i="4"/>
  <c r="M13" i="4"/>
  <c r="G13" i="4"/>
  <c r="I13" i="4" s="1"/>
  <c r="F13" i="4"/>
  <c r="H13" i="4" s="1"/>
  <c r="N12" i="4"/>
  <c r="M12" i="4"/>
  <c r="G12" i="4"/>
  <c r="I12" i="4" s="1"/>
  <c r="F12" i="4"/>
  <c r="H12" i="4" s="1"/>
  <c r="N100" i="4"/>
  <c r="M100" i="4"/>
  <c r="G100" i="4"/>
  <c r="I100" i="4" s="1"/>
  <c r="F100" i="4"/>
  <c r="H100" i="4" s="1"/>
  <c r="N11" i="4"/>
  <c r="M11" i="4"/>
  <c r="G11" i="4"/>
  <c r="K11" i="4" s="1"/>
  <c r="F11" i="4"/>
  <c r="J11" i="4" s="1"/>
  <c r="N10" i="4"/>
  <c r="M10" i="4"/>
  <c r="G10" i="4"/>
  <c r="I10" i="4" s="1"/>
  <c r="F10" i="4"/>
  <c r="H10" i="4" s="1"/>
  <c r="N9" i="4"/>
  <c r="M9" i="4"/>
  <c r="G9" i="4"/>
  <c r="I9" i="4" s="1"/>
  <c r="F9" i="4"/>
  <c r="H9" i="4" s="1"/>
  <c r="N8" i="4"/>
  <c r="M8" i="4"/>
  <c r="G8" i="4"/>
  <c r="I8" i="4" s="1"/>
  <c r="F8" i="4"/>
  <c r="H8" i="4" s="1"/>
  <c r="N99" i="4"/>
  <c r="M99" i="4"/>
  <c r="G99" i="4"/>
  <c r="K99" i="4" s="1"/>
  <c r="F99" i="4"/>
  <c r="H99" i="4" s="1"/>
  <c r="G10" i="1"/>
  <c r="I10" i="1" s="1"/>
  <c r="G11" i="1"/>
  <c r="K11" i="1" s="1"/>
  <c r="G12" i="1"/>
  <c r="I12" i="1" s="1"/>
  <c r="G13" i="1"/>
  <c r="I13" i="1" s="1"/>
  <c r="G14" i="1"/>
  <c r="I14" i="1" s="1"/>
  <c r="G15" i="1"/>
  <c r="K15" i="1" s="1"/>
  <c r="G16" i="1"/>
  <c r="I16" i="1" s="1"/>
  <c r="G17" i="1"/>
  <c r="I17" i="1" s="1"/>
  <c r="G18" i="1"/>
  <c r="I18" i="1" s="1"/>
  <c r="G19" i="1"/>
  <c r="K19" i="1" s="1"/>
  <c r="G20" i="1"/>
  <c r="I20" i="1" s="1"/>
  <c r="G21" i="1"/>
  <c r="I21" i="1" s="1"/>
  <c r="G22" i="1"/>
  <c r="I22" i="1" s="1"/>
  <c r="G24" i="1"/>
  <c r="I24" i="1" s="1"/>
  <c r="G25" i="1"/>
  <c r="I25" i="1" s="1"/>
  <c r="G26" i="1"/>
  <c r="I26" i="1" s="1"/>
  <c r="G27" i="1"/>
  <c r="K27" i="1" s="1"/>
  <c r="G28" i="1"/>
  <c r="I28" i="1" s="1"/>
  <c r="G29" i="1"/>
  <c r="I29" i="1" s="1"/>
  <c r="G33" i="1"/>
  <c r="I33" i="1" s="1"/>
  <c r="G34" i="1"/>
  <c r="I34" i="1" s="1"/>
  <c r="G35" i="1"/>
  <c r="K35" i="1" s="1"/>
  <c r="G36" i="1"/>
  <c r="I36" i="1" s="1"/>
  <c r="G38" i="1"/>
  <c r="I38" i="1" s="1"/>
  <c r="G39" i="1"/>
  <c r="K39" i="1" s="1"/>
  <c r="G40" i="1"/>
  <c r="I40" i="1" s="1"/>
  <c r="G41" i="1"/>
  <c r="I41" i="1" s="1"/>
  <c r="G43" i="1"/>
  <c r="K43" i="1" s="1"/>
  <c r="G44" i="1"/>
  <c r="I44" i="1" s="1"/>
  <c r="G45" i="1"/>
  <c r="I45" i="1" s="1"/>
  <c r="G46" i="1"/>
  <c r="I46" i="1" s="1"/>
  <c r="G47" i="1"/>
  <c r="K47" i="1" s="1"/>
  <c r="G48" i="1"/>
  <c r="I48" i="1" s="1"/>
  <c r="G49" i="1"/>
  <c r="I49" i="1" s="1"/>
  <c r="G50" i="1"/>
  <c r="I50" i="1" s="1"/>
  <c r="G51" i="1"/>
  <c r="K51" i="1" s="1"/>
  <c r="G52" i="1"/>
  <c r="I52" i="1" s="1"/>
  <c r="G53" i="1"/>
  <c r="I53" i="1" s="1"/>
  <c r="G54" i="1"/>
  <c r="I54" i="1" s="1"/>
  <c r="G55" i="1"/>
  <c r="K55" i="1" s="1"/>
  <c r="G56" i="1"/>
  <c r="I56" i="1" s="1"/>
  <c r="G57" i="1"/>
  <c r="I57" i="1" s="1"/>
  <c r="G58" i="1"/>
  <c r="I58" i="1" s="1"/>
  <c r="G59" i="1"/>
  <c r="K59" i="1" s="1"/>
  <c r="G60" i="1"/>
  <c r="I60" i="1" s="1"/>
  <c r="G61" i="1"/>
  <c r="I61" i="1" s="1"/>
  <c r="G62" i="1"/>
  <c r="I62" i="1" s="1"/>
  <c r="G63" i="1"/>
  <c r="K63" i="1" s="1"/>
  <c r="G64" i="1"/>
  <c r="I64" i="1" s="1"/>
  <c r="G65" i="1"/>
  <c r="I65" i="1" s="1"/>
  <c r="G66" i="1"/>
  <c r="I66" i="1" s="1"/>
  <c r="G67" i="1"/>
  <c r="K67" i="1" s="1"/>
  <c r="G68" i="1"/>
  <c r="I68" i="1" s="1"/>
  <c r="G69" i="1"/>
  <c r="I69" i="1" s="1"/>
  <c r="G70" i="1"/>
  <c r="I70" i="1" s="1"/>
  <c r="G71" i="1"/>
  <c r="K71" i="1" s="1"/>
  <c r="G80" i="1"/>
  <c r="I80" i="1" s="1"/>
  <c r="G81" i="1"/>
  <c r="I81" i="1" s="1"/>
  <c r="G82" i="1"/>
  <c r="I82" i="1" s="1"/>
  <c r="G83" i="1"/>
  <c r="K83" i="1" s="1"/>
  <c r="G84" i="1"/>
  <c r="I84" i="1" s="1"/>
  <c r="G85" i="1"/>
  <c r="I85" i="1" s="1"/>
  <c r="G86" i="1"/>
  <c r="I86" i="1" s="1"/>
  <c r="G87" i="1"/>
  <c r="K87" i="1" s="1"/>
  <c r="G88" i="1"/>
  <c r="I88" i="1" s="1"/>
  <c r="G89" i="1"/>
  <c r="I89" i="1" s="1"/>
  <c r="G90" i="1"/>
  <c r="I90" i="1" s="1"/>
  <c r="G91" i="1"/>
  <c r="K91" i="1" s="1"/>
  <c r="G92" i="1"/>
  <c r="I92" i="1" s="1"/>
  <c r="G93" i="1"/>
  <c r="I93" i="1" s="1"/>
  <c r="G94" i="1"/>
  <c r="I94" i="1" s="1"/>
  <c r="G95" i="1"/>
  <c r="K95" i="1" s="1"/>
  <c r="G96" i="1"/>
  <c r="I96" i="1" s="1"/>
  <c r="G97" i="1"/>
  <c r="I97" i="1" s="1"/>
  <c r="G98" i="1"/>
  <c r="I98" i="1" s="1"/>
  <c r="G99" i="1"/>
  <c r="K99" i="1" s="1"/>
  <c r="G100" i="1"/>
  <c r="I100" i="1" s="1"/>
  <c r="G101" i="1"/>
  <c r="I101" i="1" s="1"/>
  <c r="G102" i="1"/>
  <c r="I102" i="1" s="1"/>
  <c r="G103" i="1"/>
  <c r="K103" i="1" s="1"/>
  <c r="G104" i="1"/>
  <c r="I104" i="1" s="1"/>
  <c r="G105" i="1"/>
  <c r="I105" i="1" s="1"/>
  <c r="G106" i="1"/>
  <c r="I106" i="1" s="1"/>
  <c r="G107" i="1"/>
  <c r="K107" i="1" s="1"/>
  <c r="G108" i="1"/>
  <c r="I108" i="1" s="1"/>
  <c r="G109" i="1"/>
  <c r="I109" i="1" s="1"/>
  <c r="G110" i="1"/>
  <c r="I110" i="1" s="1"/>
  <c r="G111" i="1"/>
  <c r="K111" i="1" s="1"/>
  <c r="G112" i="1"/>
  <c r="I112" i="1" s="1"/>
  <c r="G113" i="1"/>
  <c r="I113" i="1" s="1"/>
  <c r="G114" i="1"/>
  <c r="I114" i="1" s="1"/>
  <c r="G115" i="1"/>
  <c r="K115" i="1" s="1"/>
  <c r="G116" i="1"/>
  <c r="I116" i="1" s="1"/>
  <c r="G117" i="1"/>
  <c r="I117" i="1" s="1"/>
  <c r="G118" i="1"/>
  <c r="I118" i="1" s="1"/>
  <c r="G120" i="1"/>
  <c r="I120" i="1" s="1"/>
  <c r="G121" i="1"/>
  <c r="I121" i="1" s="1"/>
  <c r="G122" i="1"/>
  <c r="I122" i="1" s="1"/>
  <c r="G123" i="1"/>
  <c r="K123" i="1" s="1"/>
  <c r="G124" i="1"/>
  <c r="I124" i="1" s="1"/>
  <c r="G125" i="1"/>
  <c r="I125" i="1" s="1"/>
  <c r="G126" i="1"/>
  <c r="I126" i="1" s="1"/>
  <c r="G127" i="1"/>
  <c r="K127" i="1" s="1"/>
  <c r="G128" i="1"/>
  <c r="I128" i="1" s="1"/>
  <c r="G129" i="1"/>
  <c r="I129" i="1" s="1"/>
  <c r="G130" i="1"/>
  <c r="I130" i="1" s="1"/>
  <c r="G131" i="1"/>
  <c r="K131" i="1" s="1"/>
  <c r="G132" i="1"/>
  <c r="I132" i="1" s="1"/>
  <c r="G133" i="1"/>
  <c r="I133" i="1" s="1"/>
  <c r="G134" i="1"/>
  <c r="I134" i="1" s="1"/>
  <c r="G135" i="1"/>
  <c r="K135" i="1" s="1"/>
  <c r="G136" i="1"/>
  <c r="I136" i="1" s="1"/>
  <c r="G137" i="1"/>
  <c r="I137" i="1" s="1"/>
  <c r="G138" i="1"/>
  <c r="I138" i="1" s="1"/>
  <c r="G139" i="1"/>
  <c r="K139" i="1" s="1"/>
  <c r="G140" i="1"/>
  <c r="I140" i="1" s="1"/>
  <c r="G141" i="1"/>
  <c r="I141" i="1" s="1"/>
  <c r="G142" i="1"/>
  <c r="I142" i="1" s="1"/>
  <c r="G143" i="1"/>
  <c r="K143" i="1" s="1"/>
  <c r="G144" i="1"/>
  <c r="I144" i="1" s="1"/>
  <c r="G145" i="1"/>
  <c r="I145" i="1" s="1"/>
  <c r="G146" i="1"/>
  <c r="I146" i="1" s="1"/>
  <c r="G147" i="1"/>
  <c r="K147" i="1" s="1"/>
  <c r="G148" i="1"/>
  <c r="I148" i="1" s="1"/>
  <c r="G149" i="1"/>
  <c r="I149" i="1" s="1"/>
  <c r="G150" i="1"/>
  <c r="I150" i="1" s="1"/>
  <c r="G151" i="1"/>
  <c r="K151" i="1" s="1"/>
  <c r="G153" i="1"/>
  <c r="I153" i="1" s="1"/>
  <c r="G154" i="1"/>
  <c r="I154" i="1" s="1"/>
  <c r="G155" i="1"/>
  <c r="K155" i="1" s="1"/>
  <c r="G156" i="1"/>
  <c r="I156" i="1" s="1"/>
  <c r="G157" i="1"/>
  <c r="I157" i="1" s="1"/>
  <c r="G158" i="1"/>
  <c r="I158" i="1" s="1"/>
  <c r="G159" i="1"/>
  <c r="K159" i="1" s="1"/>
  <c r="G160" i="1"/>
  <c r="I160" i="1" s="1"/>
  <c r="G161" i="1"/>
  <c r="I161" i="1" s="1"/>
  <c r="G162" i="1"/>
  <c r="I162" i="1" s="1"/>
  <c r="G163" i="1"/>
  <c r="K163" i="1" s="1"/>
  <c r="G164" i="1"/>
  <c r="I164" i="1" s="1"/>
  <c r="G165" i="1"/>
  <c r="I165" i="1" s="1"/>
  <c r="G166" i="1"/>
  <c r="I166" i="1" s="1"/>
  <c r="G167" i="1"/>
  <c r="K167" i="1" s="1"/>
  <c r="G168" i="1"/>
  <c r="I168" i="1" s="1"/>
  <c r="G170" i="1"/>
  <c r="I170" i="1" s="1"/>
  <c r="G171" i="1"/>
  <c r="K171" i="1" s="1"/>
  <c r="G172" i="1"/>
  <c r="I172" i="1" s="1"/>
  <c r="G173" i="1"/>
  <c r="I173" i="1" s="1"/>
  <c r="G175" i="1"/>
  <c r="K175" i="1" s="1"/>
  <c r="G176" i="1"/>
  <c r="I176" i="1" s="1"/>
  <c r="G177" i="1"/>
  <c r="I177" i="1" s="1"/>
  <c r="G178" i="1"/>
  <c r="I178" i="1" s="1"/>
  <c r="G179" i="1"/>
  <c r="K179" i="1" s="1"/>
  <c r="G180" i="1"/>
  <c r="I180" i="1" s="1"/>
  <c r="G181" i="1"/>
  <c r="I181" i="1" s="1"/>
  <c r="G182" i="1"/>
  <c r="I182" i="1" s="1"/>
  <c r="G183" i="1"/>
  <c r="K183" i="1" s="1"/>
  <c r="G184" i="1"/>
  <c r="I184" i="1" s="1"/>
  <c r="G185" i="1"/>
  <c r="I185" i="1" s="1"/>
  <c r="G186" i="1"/>
  <c r="I186" i="1" s="1"/>
  <c r="G188" i="1"/>
  <c r="I188" i="1" s="1"/>
  <c r="F10" i="1"/>
  <c r="H10" i="1" s="1"/>
  <c r="F11" i="1"/>
  <c r="H11" i="1" s="1"/>
  <c r="F12" i="1"/>
  <c r="H12" i="1" s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20" i="1"/>
  <c r="H20" i="1" s="1"/>
  <c r="F21" i="1"/>
  <c r="H21" i="1" s="1"/>
  <c r="F22" i="1"/>
  <c r="H22" i="1" s="1"/>
  <c r="F24" i="1"/>
  <c r="H24" i="1" s="1"/>
  <c r="F25" i="1"/>
  <c r="H25" i="1" s="1"/>
  <c r="F26" i="1"/>
  <c r="H26" i="1" s="1"/>
  <c r="F27" i="1"/>
  <c r="H27" i="1" s="1"/>
  <c r="F29" i="1"/>
  <c r="H29" i="1" s="1"/>
  <c r="F33" i="1"/>
  <c r="H33" i="1" s="1"/>
  <c r="F34" i="1"/>
  <c r="H34" i="1" s="1"/>
  <c r="F35" i="1"/>
  <c r="H35" i="1" s="1"/>
  <c r="F36" i="1"/>
  <c r="H36" i="1" s="1"/>
  <c r="F37" i="1"/>
  <c r="H37" i="1" s="1"/>
  <c r="F38" i="1"/>
  <c r="H38" i="1" s="1"/>
  <c r="F39" i="1"/>
  <c r="H39" i="1" s="1"/>
  <c r="F40" i="1"/>
  <c r="H40" i="1" s="1"/>
  <c r="F41" i="1"/>
  <c r="H41" i="1" s="1"/>
  <c r="F42" i="1"/>
  <c r="H42" i="1" s="1"/>
  <c r="F43" i="1"/>
  <c r="H43" i="1" s="1"/>
  <c r="F44" i="1"/>
  <c r="H44" i="1" s="1"/>
  <c r="F45" i="1"/>
  <c r="H45" i="1" s="1"/>
  <c r="F46" i="1"/>
  <c r="H46" i="1" s="1"/>
  <c r="F47" i="1"/>
  <c r="H47" i="1" s="1"/>
  <c r="F48" i="1"/>
  <c r="H48" i="1" s="1"/>
  <c r="F49" i="1"/>
  <c r="H49" i="1" s="1"/>
  <c r="F50" i="1"/>
  <c r="H50" i="1" s="1"/>
  <c r="F51" i="1"/>
  <c r="H51" i="1" s="1"/>
  <c r="F52" i="1"/>
  <c r="H52" i="1" s="1"/>
  <c r="F53" i="1"/>
  <c r="H53" i="1" s="1"/>
  <c r="F54" i="1"/>
  <c r="H54" i="1" s="1"/>
  <c r="F55" i="1"/>
  <c r="H55" i="1" s="1"/>
  <c r="F56" i="1"/>
  <c r="H56" i="1" s="1"/>
  <c r="F57" i="1"/>
  <c r="H57" i="1" s="1"/>
  <c r="F58" i="1"/>
  <c r="H58" i="1" s="1"/>
  <c r="F59" i="1"/>
  <c r="H59" i="1" s="1"/>
  <c r="F60" i="1"/>
  <c r="H60" i="1" s="1"/>
  <c r="F61" i="1"/>
  <c r="H61" i="1" s="1"/>
  <c r="F62" i="1"/>
  <c r="H62" i="1" s="1"/>
  <c r="F63" i="1"/>
  <c r="H63" i="1" s="1"/>
  <c r="F64" i="1"/>
  <c r="H64" i="1" s="1"/>
  <c r="F65" i="1"/>
  <c r="H65" i="1" s="1"/>
  <c r="F67" i="1"/>
  <c r="H67" i="1" s="1"/>
  <c r="F68" i="1"/>
  <c r="H68" i="1" s="1"/>
  <c r="F69" i="1"/>
  <c r="H69" i="1" s="1"/>
  <c r="F70" i="1"/>
  <c r="H70" i="1" s="1"/>
  <c r="F71" i="1"/>
  <c r="H71" i="1" s="1"/>
  <c r="F80" i="1"/>
  <c r="H80" i="1" s="1"/>
  <c r="F81" i="1"/>
  <c r="H81" i="1" s="1"/>
  <c r="F82" i="1"/>
  <c r="H82" i="1" s="1"/>
  <c r="F83" i="1"/>
  <c r="H83" i="1" s="1"/>
  <c r="F84" i="1"/>
  <c r="H84" i="1" s="1"/>
  <c r="F85" i="1"/>
  <c r="H85" i="1" s="1"/>
  <c r="F86" i="1"/>
  <c r="H86" i="1" s="1"/>
  <c r="F87" i="1"/>
  <c r="H87" i="1" s="1"/>
  <c r="F88" i="1"/>
  <c r="H88" i="1" s="1"/>
  <c r="F89" i="1"/>
  <c r="H89" i="1" s="1"/>
  <c r="F91" i="1"/>
  <c r="H91" i="1" s="1"/>
  <c r="F92" i="1"/>
  <c r="H92" i="1" s="1"/>
  <c r="F93" i="1"/>
  <c r="H93" i="1" s="1"/>
  <c r="F94" i="1"/>
  <c r="H94" i="1" s="1"/>
  <c r="F95" i="1"/>
  <c r="H95" i="1" s="1"/>
  <c r="F96" i="1"/>
  <c r="H96" i="1" s="1"/>
  <c r="F97" i="1"/>
  <c r="H97" i="1" s="1"/>
  <c r="F98" i="1"/>
  <c r="H98" i="1" s="1"/>
  <c r="F99" i="1"/>
  <c r="H99" i="1" s="1"/>
  <c r="F100" i="1"/>
  <c r="H100" i="1" s="1"/>
  <c r="F101" i="1"/>
  <c r="H101" i="1" s="1"/>
  <c r="F102" i="1"/>
  <c r="H102" i="1" s="1"/>
  <c r="F104" i="1"/>
  <c r="H104" i="1" s="1"/>
  <c r="F105" i="1"/>
  <c r="H105" i="1" s="1"/>
  <c r="F106" i="1"/>
  <c r="H106" i="1" s="1"/>
  <c r="F108" i="1"/>
  <c r="H108" i="1" s="1"/>
  <c r="F109" i="1"/>
  <c r="H109" i="1" s="1"/>
  <c r="F110" i="1"/>
  <c r="H110" i="1" s="1"/>
  <c r="F111" i="1"/>
  <c r="H111" i="1" s="1"/>
  <c r="F113" i="1"/>
  <c r="H113" i="1" s="1"/>
  <c r="F114" i="1"/>
  <c r="H114" i="1" s="1"/>
  <c r="F115" i="1"/>
  <c r="H115" i="1" s="1"/>
  <c r="F116" i="1"/>
  <c r="H116" i="1" s="1"/>
  <c r="F117" i="1"/>
  <c r="H117" i="1" s="1"/>
  <c r="F118" i="1"/>
  <c r="H118" i="1" s="1"/>
  <c r="F119" i="1"/>
  <c r="H119" i="1" s="1"/>
  <c r="F120" i="1"/>
  <c r="H120" i="1" s="1"/>
  <c r="F121" i="1"/>
  <c r="H121" i="1" s="1"/>
  <c r="F122" i="1"/>
  <c r="H122" i="1" s="1"/>
  <c r="F123" i="1"/>
  <c r="H123" i="1" s="1"/>
  <c r="F124" i="1"/>
  <c r="H124" i="1" s="1"/>
  <c r="F125" i="1"/>
  <c r="H125" i="1" s="1"/>
  <c r="F126" i="1"/>
  <c r="H126" i="1" s="1"/>
  <c r="F127" i="1"/>
  <c r="H127" i="1" s="1"/>
  <c r="F129" i="1"/>
  <c r="H129" i="1" s="1"/>
  <c r="F130" i="1"/>
  <c r="H130" i="1" s="1"/>
  <c r="F131" i="1"/>
  <c r="H131" i="1" s="1"/>
  <c r="F132" i="1"/>
  <c r="H132" i="1" s="1"/>
  <c r="F133" i="1"/>
  <c r="H133" i="1" s="1"/>
  <c r="F134" i="1"/>
  <c r="H134" i="1" s="1"/>
  <c r="F136" i="1"/>
  <c r="H136" i="1" s="1"/>
  <c r="F137" i="1"/>
  <c r="H137" i="1" s="1"/>
  <c r="F138" i="1"/>
  <c r="H138" i="1" s="1"/>
  <c r="F139" i="1"/>
  <c r="H139" i="1" s="1"/>
  <c r="F140" i="1"/>
  <c r="H140" i="1" s="1"/>
  <c r="F141" i="1"/>
  <c r="H141" i="1" s="1"/>
  <c r="F142" i="1"/>
  <c r="H142" i="1" s="1"/>
  <c r="F143" i="1"/>
  <c r="H143" i="1" s="1"/>
  <c r="F144" i="1"/>
  <c r="H144" i="1" s="1"/>
  <c r="F146" i="1"/>
  <c r="H146" i="1" s="1"/>
  <c r="F147" i="1"/>
  <c r="H147" i="1" s="1"/>
  <c r="F148" i="1"/>
  <c r="H148" i="1" s="1"/>
  <c r="F149" i="1"/>
  <c r="H149" i="1" s="1"/>
  <c r="F150" i="1"/>
  <c r="H150" i="1" s="1"/>
  <c r="F151" i="1"/>
  <c r="H151" i="1" s="1"/>
  <c r="F152" i="1"/>
  <c r="H152" i="1" s="1"/>
  <c r="F153" i="1"/>
  <c r="H153" i="1" s="1"/>
  <c r="F154" i="1"/>
  <c r="H154" i="1" s="1"/>
  <c r="F155" i="1"/>
  <c r="H155" i="1" s="1"/>
  <c r="F156" i="1"/>
  <c r="H156" i="1" s="1"/>
  <c r="F157" i="1"/>
  <c r="H157" i="1" s="1"/>
  <c r="F158" i="1"/>
  <c r="H158" i="1" s="1"/>
  <c r="F159" i="1"/>
  <c r="H159" i="1" s="1"/>
  <c r="F160" i="1"/>
  <c r="H160" i="1" s="1"/>
  <c r="F161" i="1"/>
  <c r="H161" i="1" s="1"/>
  <c r="F162" i="1"/>
  <c r="H162" i="1" s="1"/>
  <c r="F163" i="1"/>
  <c r="H163" i="1" s="1"/>
  <c r="F164" i="1"/>
  <c r="H164" i="1" s="1"/>
  <c r="F165" i="1"/>
  <c r="H165" i="1" s="1"/>
  <c r="F166" i="1"/>
  <c r="H166" i="1" s="1"/>
  <c r="F167" i="1"/>
  <c r="H167" i="1" s="1"/>
  <c r="F168" i="1"/>
  <c r="H168" i="1" s="1"/>
  <c r="F169" i="1"/>
  <c r="H169" i="1" s="1"/>
  <c r="F170" i="1"/>
  <c r="H170" i="1" s="1"/>
  <c r="F171" i="1"/>
  <c r="H171" i="1" s="1"/>
  <c r="F172" i="1"/>
  <c r="H172" i="1" s="1"/>
  <c r="F173" i="1"/>
  <c r="H173" i="1" s="1"/>
  <c r="F175" i="1"/>
  <c r="H175" i="1" s="1"/>
  <c r="F176" i="1"/>
  <c r="H176" i="1" s="1"/>
  <c r="F177" i="1"/>
  <c r="H177" i="1" s="1"/>
  <c r="F178" i="1"/>
  <c r="H178" i="1" s="1"/>
  <c r="F179" i="1"/>
  <c r="H179" i="1" s="1"/>
  <c r="F180" i="1"/>
  <c r="H180" i="1" s="1"/>
  <c r="F181" i="1"/>
  <c r="H181" i="1" s="1"/>
  <c r="F182" i="1"/>
  <c r="H182" i="1" s="1"/>
  <c r="F184" i="1"/>
  <c r="H184" i="1" s="1"/>
  <c r="F185" i="1"/>
  <c r="H185" i="1" s="1"/>
  <c r="F186" i="1"/>
  <c r="H186" i="1" s="1"/>
  <c r="F187" i="1"/>
  <c r="H187" i="1" s="1"/>
  <c r="F188" i="1"/>
  <c r="H188" i="1" s="1"/>
  <c r="N9" i="1"/>
  <c r="G9" i="1" s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G23" i="1" s="1"/>
  <c r="N24" i="1"/>
  <c r="N25" i="1"/>
  <c r="N26" i="1"/>
  <c r="N27" i="1"/>
  <c r="N28" i="1"/>
  <c r="N29" i="1"/>
  <c r="N30" i="1"/>
  <c r="G30" i="1" s="1"/>
  <c r="N31" i="1"/>
  <c r="G31" i="1" s="1"/>
  <c r="N32" i="1"/>
  <c r="G32" i="1" s="1"/>
  <c r="N33" i="1"/>
  <c r="N34" i="1"/>
  <c r="N35" i="1"/>
  <c r="N36" i="1"/>
  <c r="N37" i="1"/>
  <c r="G37" i="1" s="1"/>
  <c r="N38" i="1"/>
  <c r="N39" i="1"/>
  <c r="N40" i="1"/>
  <c r="N41" i="1"/>
  <c r="N42" i="1"/>
  <c r="G42" i="1" s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G72" i="1" s="1"/>
  <c r="N73" i="1"/>
  <c r="G73" i="1" s="1"/>
  <c r="N74" i="1"/>
  <c r="G74" i="1" s="1"/>
  <c r="N75" i="1"/>
  <c r="G75" i="1" s="1"/>
  <c r="N76" i="1"/>
  <c r="G76" i="1" s="1"/>
  <c r="N77" i="1"/>
  <c r="G77" i="1" s="1"/>
  <c r="N78" i="1"/>
  <c r="G78" i="1" s="1"/>
  <c r="N79" i="1"/>
  <c r="G79" i="1" s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G119" i="1" s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G152" i="1" s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G169" i="1" s="1"/>
  <c r="N170" i="1"/>
  <c r="N171" i="1"/>
  <c r="N172" i="1"/>
  <c r="N173" i="1"/>
  <c r="N174" i="1"/>
  <c r="G174" i="1" s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G187" i="1" s="1"/>
  <c r="N188" i="1"/>
  <c r="N8" i="1"/>
  <c r="G8" i="1" s="1"/>
  <c r="M9" i="1"/>
  <c r="F9" i="1" s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F23" i="1" s="1"/>
  <c r="M24" i="1"/>
  <c r="M25" i="1"/>
  <c r="M26" i="1"/>
  <c r="M27" i="1"/>
  <c r="M28" i="1"/>
  <c r="F28" i="1" s="1"/>
  <c r="M29" i="1"/>
  <c r="M30" i="1"/>
  <c r="F30" i="1" s="1"/>
  <c r="M31" i="1"/>
  <c r="F31" i="1" s="1"/>
  <c r="M32" i="1"/>
  <c r="F32" i="1" s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F66" i="1" s="1"/>
  <c r="M67" i="1"/>
  <c r="M68" i="1"/>
  <c r="M69" i="1"/>
  <c r="M70" i="1"/>
  <c r="M71" i="1"/>
  <c r="M72" i="1"/>
  <c r="F72" i="1" s="1"/>
  <c r="M73" i="1"/>
  <c r="F73" i="1" s="1"/>
  <c r="M74" i="1"/>
  <c r="F74" i="1" s="1"/>
  <c r="M75" i="1"/>
  <c r="F75" i="1" s="1"/>
  <c r="M76" i="1"/>
  <c r="F76" i="1" s="1"/>
  <c r="M77" i="1"/>
  <c r="F77" i="1" s="1"/>
  <c r="M78" i="1"/>
  <c r="F78" i="1" s="1"/>
  <c r="M79" i="1"/>
  <c r="F79" i="1" s="1"/>
  <c r="M80" i="1"/>
  <c r="M81" i="1"/>
  <c r="M82" i="1"/>
  <c r="M83" i="1"/>
  <c r="M84" i="1"/>
  <c r="M85" i="1"/>
  <c r="M86" i="1"/>
  <c r="M87" i="1"/>
  <c r="M88" i="1"/>
  <c r="M89" i="1"/>
  <c r="M90" i="1"/>
  <c r="F90" i="1" s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F103" i="1" s="1"/>
  <c r="M104" i="1"/>
  <c r="M105" i="1"/>
  <c r="M106" i="1"/>
  <c r="M107" i="1"/>
  <c r="F107" i="1" s="1"/>
  <c r="M108" i="1"/>
  <c r="M109" i="1"/>
  <c r="M110" i="1"/>
  <c r="M111" i="1"/>
  <c r="M112" i="1"/>
  <c r="F112" i="1" s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F128" i="1" s="1"/>
  <c r="M129" i="1"/>
  <c r="M130" i="1"/>
  <c r="M131" i="1"/>
  <c r="M132" i="1"/>
  <c r="M133" i="1"/>
  <c r="M134" i="1"/>
  <c r="M135" i="1"/>
  <c r="F135" i="1" s="1"/>
  <c r="M136" i="1"/>
  <c r="M137" i="1"/>
  <c r="M138" i="1"/>
  <c r="M139" i="1"/>
  <c r="M140" i="1"/>
  <c r="M141" i="1"/>
  <c r="M142" i="1"/>
  <c r="M143" i="1"/>
  <c r="M144" i="1"/>
  <c r="M145" i="1"/>
  <c r="F145" i="1" s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F174" i="1" s="1"/>
  <c r="M175" i="1"/>
  <c r="M176" i="1"/>
  <c r="M177" i="1"/>
  <c r="M178" i="1"/>
  <c r="M179" i="1"/>
  <c r="M180" i="1"/>
  <c r="M181" i="1"/>
  <c r="M182" i="1"/>
  <c r="M183" i="1"/>
  <c r="F183" i="1" s="1"/>
  <c r="M184" i="1"/>
  <c r="M185" i="1"/>
  <c r="M186" i="1"/>
  <c r="M187" i="1"/>
  <c r="M188" i="1"/>
  <c r="M8" i="1"/>
  <c r="F8" i="1" s="1"/>
  <c r="H66" i="1" l="1"/>
  <c r="J66" i="1"/>
  <c r="H145" i="1"/>
  <c r="J145" i="1"/>
  <c r="H128" i="1"/>
  <c r="J128" i="1"/>
  <c r="H112" i="1"/>
  <c r="J112" i="1"/>
  <c r="H32" i="1"/>
  <c r="J32" i="1"/>
  <c r="I37" i="1"/>
  <c r="K37" i="1"/>
  <c r="K119" i="1"/>
  <c r="I119" i="1"/>
  <c r="H78" i="1"/>
  <c r="J78" i="1"/>
  <c r="H107" i="1"/>
  <c r="J107" i="1"/>
  <c r="H75" i="1"/>
  <c r="J75" i="1"/>
  <c r="I32" i="1"/>
  <c r="K32" i="1"/>
  <c r="H174" i="1"/>
  <c r="J174" i="1"/>
  <c r="H77" i="1"/>
  <c r="J77" i="1"/>
  <c r="H28" i="1"/>
  <c r="J28" i="1"/>
  <c r="H90" i="1"/>
  <c r="J90" i="1"/>
  <c r="H74" i="1"/>
  <c r="J74" i="1"/>
  <c r="K79" i="1"/>
  <c r="I79" i="1"/>
  <c r="K31" i="1"/>
  <c r="I31" i="1"/>
  <c r="K23" i="1"/>
  <c r="I23" i="1"/>
  <c r="H30" i="1"/>
  <c r="J30" i="1"/>
  <c r="J8" i="1"/>
  <c r="H8" i="1"/>
  <c r="H76" i="1"/>
  <c r="J76" i="1"/>
  <c r="H73" i="1"/>
  <c r="J73" i="1"/>
  <c r="H9" i="1"/>
  <c r="J9" i="1"/>
  <c r="I174" i="1"/>
  <c r="K174" i="1"/>
  <c r="I78" i="1"/>
  <c r="K78" i="1"/>
  <c r="I30" i="1"/>
  <c r="K30" i="1"/>
  <c r="H183" i="1"/>
  <c r="J183" i="1"/>
  <c r="H135" i="1"/>
  <c r="J135" i="1"/>
  <c r="I77" i="1"/>
  <c r="K77" i="1"/>
  <c r="I76" i="1"/>
  <c r="K76" i="1"/>
  <c r="I74" i="1"/>
  <c r="K74" i="1"/>
  <c r="I42" i="1"/>
  <c r="K42" i="1"/>
  <c r="H31" i="1"/>
  <c r="J31" i="1"/>
  <c r="H72" i="1"/>
  <c r="J72" i="1"/>
  <c r="H23" i="1"/>
  <c r="J23" i="1"/>
  <c r="K75" i="1"/>
  <c r="I75" i="1"/>
  <c r="I73" i="1"/>
  <c r="K73" i="1"/>
  <c r="I9" i="1"/>
  <c r="K9" i="1"/>
  <c r="H79" i="1"/>
  <c r="J79" i="1"/>
  <c r="K8" i="1"/>
  <c r="I8" i="1"/>
  <c r="H103" i="1"/>
  <c r="J103" i="1"/>
  <c r="K187" i="1"/>
  <c r="I187" i="1"/>
  <c r="I169" i="1"/>
  <c r="K169" i="1"/>
  <c r="I152" i="1"/>
  <c r="K152" i="1"/>
  <c r="I72" i="1"/>
  <c r="K72" i="1"/>
  <c r="J187" i="1"/>
  <c r="J179" i="1"/>
  <c r="J175" i="1"/>
  <c r="J171" i="1"/>
  <c r="J167" i="1"/>
  <c r="J163" i="1"/>
  <c r="J159" i="1"/>
  <c r="J155" i="1"/>
  <c r="J151" i="1"/>
  <c r="J147" i="1"/>
  <c r="J143" i="1"/>
  <c r="J139" i="1"/>
  <c r="J131" i="1"/>
  <c r="J127" i="1"/>
  <c r="J123" i="1"/>
  <c r="J119" i="1"/>
  <c r="J115" i="1"/>
  <c r="J111" i="1"/>
  <c r="J99" i="1"/>
  <c r="J95" i="1"/>
  <c r="J91" i="1"/>
  <c r="J87" i="1"/>
  <c r="J83" i="1"/>
  <c r="J71" i="1"/>
  <c r="J67" i="1"/>
  <c r="J63" i="1"/>
  <c r="J59" i="1"/>
  <c r="J55" i="1"/>
  <c r="J51" i="1"/>
  <c r="J47" i="1"/>
  <c r="J43" i="1"/>
  <c r="J39" i="1"/>
  <c r="J35" i="1"/>
  <c r="J27" i="1"/>
  <c r="J19" i="1"/>
  <c r="J15" i="1"/>
  <c r="J11" i="1"/>
  <c r="I183" i="1"/>
  <c r="I179" i="1"/>
  <c r="I175" i="1"/>
  <c r="I171" i="1"/>
  <c r="I167" i="1"/>
  <c r="I163" i="1"/>
  <c r="I159" i="1"/>
  <c r="I155" i="1"/>
  <c r="I151" i="1"/>
  <c r="I147" i="1"/>
  <c r="I143" i="1"/>
  <c r="I139" i="1"/>
  <c r="I135" i="1"/>
  <c r="I131" i="1"/>
  <c r="I127" i="1"/>
  <c r="I123" i="1"/>
  <c r="I115" i="1"/>
  <c r="I111" i="1"/>
  <c r="I107" i="1"/>
  <c r="I103" i="1"/>
  <c r="I99" i="1"/>
  <c r="I95" i="1"/>
  <c r="I91" i="1"/>
  <c r="I87" i="1"/>
  <c r="I83" i="1"/>
  <c r="I71" i="1"/>
  <c r="I67" i="1"/>
  <c r="I63" i="1"/>
  <c r="I59" i="1"/>
  <c r="I55" i="1"/>
  <c r="I51" i="1"/>
  <c r="I47" i="1"/>
  <c r="I43" i="1"/>
  <c r="I39" i="1"/>
  <c r="I35" i="1"/>
  <c r="I27" i="1"/>
  <c r="I19" i="1"/>
  <c r="I15" i="1"/>
  <c r="I11" i="1"/>
  <c r="K186" i="1"/>
  <c r="K182" i="1"/>
  <c r="K178" i="1"/>
  <c r="K170" i="1"/>
  <c r="K166" i="1"/>
  <c r="K162" i="1"/>
  <c r="K158" i="1"/>
  <c r="K154" i="1"/>
  <c r="K150" i="1"/>
  <c r="K146" i="1"/>
  <c r="K142" i="1"/>
  <c r="K138" i="1"/>
  <c r="K134" i="1"/>
  <c r="K130" i="1"/>
  <c r="K126" i="1"/>
  <c r="K122" i="1"/>
  <c r="K118" i="1"/>
  <c r="K114" i="1"/>
  <c r="K110" i="1"/>
  <c r="K106" i="1"/>
  <c r="K102" i="1"/>
  <c r="K98" i="1"/>
  <c r="K94" i="1"/>
  <c r="K90" i="1"/>
  <c r="K86" i="1"/>
  <c r="K82" i="1"/>
  <c r="K70" i="1"/>
  <c r="K66" i="1"/>
  <c r="K62" i="1"/>
  <c r="K58" i="1"/>
  <c r="K54" i="1"/>
  <c r="K50" i="1"/>
  <c r="K46" i="1"/>
  <c r="K38" i="1"/>
  <c r="K34" i="1"/>
  <c r="K26" i="1"/>
  <c r="K22" i="1"/>
  <c r="K18" i="1"/>
  <c r="K14" i="1"/>
  <c r="K10" i="1"/>
  <c r="J186" i="1"/>
  <c r="J182" i="1"/>
  <c r="J178" i="1"/>
  <c r="J170" i="1"/>
  <c r="J166" i="1"/>
  <c r="J162" i="1"/>
  <c r="J158" i="1"/>
  <c r="J154" i="1"/>
  <c r="J150" i="1"/>
  <c r="J146" i="1"/>
  <c r="J142" i="1"/>
  <c r="J138" i="1"/>
  <c r="J134" i="1"/>
  <c r="J130" i="1"/>
  <c r="J126" i="1"/>
  <c r="J122" i="1"/>
  <c r="J118" i="1"/>
  <c r="J114" i="1"/>
  <c r="J110" i="1"/>
  <c r="J106" i="1"/>
  <c r="J102" i="1"/>
  <c r="J98" i="1"/>
  <c r="J94" i="1"/>
  <c r="J86" i="1"/>
  <c r="J82" i="1"/>
  <c r="J70" i="1"/>
  <c r="J62" i="1"/>
  <c r="J58" i="1"/>
  <c r="J54" i="1"/>
  <c r="J50" i="1"/>
  <c r="J46" i="1"/>
  <c r="J42" i="1"/>
  <c r="J38" i="1"/>
  <c r="J34" i="1"/>
  <c r="J26" i="1"/>
  <c r="J22" i="1"/>
  <c r="J18" i="1"/>
  <c r="J14" i="1"/>
  <c r="J10" i="1"/>
  <c r="K185" i="1"/>
  <c r="K181" i="1"/>
  <c r="K177" i="1"/>
  <c r="K173" i="1"/>
  <c r="K165" i="1"/>
  <c r="K161" i="1"/>
  <c r="K157" i="1"/>
  <c r="K153" i="1"/>
  <c r="K149" i="1"/>
  <c r="K145" i="1"/>
  <c r="K141" i="1"/>
  <c r="K137" i="1"/>
  <c r="K133" i="1"/>
  <c r="K129" i="1"/>
  <c r="K125" i="1"/>
  <c r="K121" i="1"/>
  <c r="K117" i="1"/>
  <c r="K113" i="1"/>
  <c r="K109" i="1"/>
  <c r="K105" i="1"/>
  <c r="K101" i="1"/>
  <c r="K97" i="1"/>
  <c r="K93" i="1"/>
  <c r="K89" i="1"/>
  <c r="K85" i="1"/>
  <c r="K81" i="1"/>
  <c r="K69" i="1"/>
  <c r="K65" i="1"/>
  <c r="K61" i="1"/>
  <c r="K57" i="1"/>
  <c r="K53" i="1"/>
  <c r="K49" i="1"/>
  <c r="K45" i="1"/>
  <c r="K41" i="1"/>
  <c r="K33" i="1"/>
  <c r="K29" i="1"/>
  <c r="K25" i="1"/>
  <c r="K21" i="1"/>
  <c r="K17" i="1"/>
  <c r="K13" i="1"/>
  <c r="J185" i="1"/>
  <c r="J181" i="1"/>
  <c r="J177" i="1"/>
  <c r="J173" i="1"/>
  <c r="J169" i="1"/>
  <c r="J165" i="1"/>
  <c r="J161" i="1"/>
  <c r="J157" i="1"/>
  <c r="J153" i="1"/>
  <c r="J149" i="1"/>
  <c r="J141" i="1"/>
  <c r="J137" i="1"/>
  <c r="J133" i="1"/>
  <c r="J129" i="1"/>
  <c r="J125" i="1"/>
  <c r="J121" i="1"/>
  <c r="J117" i="1"/>
  <c r="J113" i="1"/>
  <c r="J109" i="1"/>
  <c r="J105" i="1"/>
  <c r="J101" i="1"/>
  <c r="J97" i="1"/>
  <c r="J93" i="1"/>
  <c r="J89" i="1"/>
  <c r="J85" i="1"/>
  <c r="J81" i="1"/>
  <c r="J69" i="1"/>
  <c r="J65" i="1"/>
  <c r="J61" i="1"/>
  <c r="J57" i="1"/>
  <c r="J53" i="1"/>
  <c r="J49" i="1"/>
  <c r="J45" i="1"/>
  <c r="J41" i="1"/>
  <c r="J37" i="1"/>
  <c r="J33" i="1"/>
  <c r="J29" i="1"/>
  <c r="J25" i="1"/>
  <c r="J21" i="1"/>
  <c r="J17" i="1"/>
  <c r="J13" i="1"/>
  <c r="K188" i="1"/>
  <c r="K184" i="1"/>
  <c r="K180" i="1"/>
  <c r="K176" i="1"/>
  <c r="K172" i="1"/>
  <c r="K168" i="1"/>
  <c r="K164" i="1"/>
  <c r="K160" i="1"/>
  <c r="K156" i="1"/>
  <c r="K148" i="1"/>
  <c r="K144" i="1"/>
  <c r="K140" i="1"/>
  <c r="K136" i="1"/>
  <c r="K132" i="1"/>
  <c r="K128" i="1"/>
  <c r="K124" i="1"/>
  <c r="K120" i="1"/>
  <c r="K116" i="1"/>
  <c r="K112" i="1"/>
  <c r="K108" i="1"/>
  <c r="K104" i="1"/>
  <c r="K100" i="1"/>
  <c r="K96" i="1"/>
  <c r="K92" i="1"/>
  <c r="K88" i="1"/>
  <c r="K84" i="1"/>
  <c r="K80" i="1"/>
  <c r="K68" i="1"/>
  <c r="K64" i="1"/>
  <c r="K60" i="1"/>
  <c r="K56" i="1"/>
  <c r="K52" i="1"/>
  <c r="K48" i="1"/>
  <c r="K44" i="1"/>
  <c r="K40" i="1"/>
  <c r="K36" i="1"/>
  <c r="K28" i="1"/>
  <c r="K24" i="1"/>
  <c r="K20" i="1"/>
  <c r="K16" i="1"/>
  <c r="K12" i="1"/>
  <c r="J188" i="1"/>
  <c r="J184" i="1"/>
  <c r="J180" i="1"/>
  <c r="J176" i="1"/>
  <c r="J172" i="1"/>
  <c r="J168" i="1"/>
  <c r="J164" i="1"/>
  <c r="J160" i="1"/>
  <c r="J156" i="1"/>
  <c r="J152" i="1"/>
  <c r="J148" i="1"/>
  <c r="J144" i="1"/>
  <c r="J140" i="1"/>
  <c r="J136" i="1"/>
  <c r="J132" i="1"/>
  <c r="J124" i="1"/>
  <c r="J120" i="1"/>
  <c r="J116" i="1"/>
  <c r="J108" i="1"/>
  <c r="J104" i="1"/>
  <c r="J100" i="1"/>
  <c r="J96" i="1"/>
  <c r="J92" i="1"/>
  <c r="J88" i="1"/>
  <c r="J84" i="1"/>
  <c r="J80" i="1"/>
  <c r="J68" i="1"/>
  <c r="J64" i="1"/>
  <c r="J60" i="1"/>
  <c r="J56" i="1"/>
  <c r="J52" i="1"/>
  <c r="J48" i="1"/>
  <c r="J44" i="1"/>
  <c r="J40" i="1"/>
  <c r="J36" i="1"/>
  <c r="J24" i="1"/>
  <c r="J20" i="1"/>
  <c r="J16" i="1"/>
  <c r="J12" i="1"/>
  <c r="J49" i="4"/>
  <c r="K12" i="4"/>
  <c r="J37" i="4"/>
  <c r="K37" i="4"/>
  <c r="J8" i="7"/>
  <c r="H8" i="7"/>
  <c r="K12" i="7"/>
  <c r="I12" i="7"/>
  <c r="K8" i="7"/>
  <c r="I8" i="7"/>
  <c r="H11" i="7"/>
  <c r="H15" i="7"/>
  <c r="H19" i="7"/>
  <c r="H23" i="7"/>
  <c r="H27" i="7"/>
  <c r="H31" i="7"/>
  <c r="I9" i="7"/>
  <c r="I11" i="7"/>
  <c r="I13" i="7"/>
  <c r="I15" i="7"/>
  <c r="I17" i="7"/>
  <c r="I19" i="7"/>
  <c r="I21" i="7"/>
  <c r="I23" i="7"/>
  <c r="I25" i="7"/>
  <c r="I27" i="7"/>
  <c r="I29" i="7"/>
  <c r="I31" i="7"/>
  <c r="H9" i="7"/>
  <c r="H13" i="7"/>
  <c r="H17" i="7"/>
  <c r="H21" i="7"/>
  <c r="H25" i="7"/>
  <c r="H29" i="7"/>
  <c r="H10" i="7"/>
  <c r="H12" i="7"/>
  <c r="H14" i="7"/>
  <c r="H16" i="7"/>
  <c r="H18" i="7"/>
  <c r="H20" i="7"/>
  <c r="H22" i="7"/>
  <c r="H24" i="7"/>
  <c r="H26" i="7"/>
  <c r="H28" i="7"/>
  <c r="H30" i="7"/>
  <c r="H32" i="7"/>
  <c r="I10" i="7"/>
  <c r="I14" i="7"/>
  <c r="I16" i="7"/>
  <c r="I18" i="7"/>
  <c r="I20" i="7"/>
  <c r="I22" i="7"/>
  <c r="I24" i="7"/>
  <c r="I26" i="7"/>
  <c r="I28" i="7"/>
  <c r="I30" i="7"/>
  <c r="I32" i="7"/>
  <c r="H14" i="6"/>
  <c r="H11" i="6"/>
  <c r="J17" i="6"/>
  <c r="H19" i="6"/>
  <c r="I9" i="6"/>
  <c r="K21" i="6"/>
  <c r="H15" i="6"/>
  <c r="H27" i="6"/>
  <c r="H12" i="6"/>
  <c r="J9" i="6"/>
  <c r="H22" i="6"/>
  <c r="J28" i="6"/>
  <c r="I19" i="6"/>
  <c r="I17" i="6"/>
  <c r="H29" i="6"/>
  <c r="K22" i="6"/>
  <c r="I22" i="6"/>
  <c r="K27" i="6"/>
  <c r="I27" i="6"/>
  <c r="K10" i="6"/>
  <c r="I10" i="6"/>
  <c r="H10" i="6"/>
  <c r="I15" i="6"/>
  <c r="K20" i="6"/>
  <c r="I20" i="6"/>
  <c r="H25" i="6"/>
  <c r="H20" i="6"/>
  <c r="I25" i="6"/>
  <c r="K8" i="6"/>
  <c r="I8" i="6"/>
  <c r="H13" i="6"/>
  <c r="H8" i="6"/>
  <c r="I13" i="6"/>
  <c r="K18" i="6"/>
  <c r="I18" i="6"/>
  <c r="H23" i="6"/>
  <c r="I28" i="6"/>
  <c r="H18" i="6"/>
  <c r="I23" i="6"/>
  <c r="I11" i="6"/>
  <c r="K16" i="6"/>
  <c r="I16" i="6"/>
  <c r="H21" i="6"/>
  <c r="H16" i="6"/>
  <c r="K26" i="6"/>
  <c r="I26" i="6"/>
  <c r="H26" i="6"/>
  <c r="K14" i="6"/>
  <c r="I14" i="6"/>
  <c r="K29" i="6"/>
  <c r="I29" i="6"/>
  <c r="K24" i="6"/>
  <c r="I24" i="6"/>
  <c r="H24" i="6"/>
  <c r="K12" i="6"/>
  <c r="I12" i="6"/>
  <c r="H11" i="5"/>
  <c r="H31" i="5"/>
  <c r="H9" i="5"/>
  <c r="H29" i="5"/>
  <c r="H22" i="5"/>
  <c r="I29" i="5"/>
  <c r="H8" i="5"/>
  <c r="H33" i="5"/>
  <c r="H23" i="5"/>
  <c r="I33" i="5"/>
  <c r="H16" i="5"/>
  <c r="H27" i="5"/>
  <c r="I31" i="5"/>
  <c r="H10" i="5"/>
  <c r="H25" i="5"/>
  <c r="K22" i="5"/>
  <c r="I22" i="5"/>
  <c r="K19" i="5"/>
  <c r="I19" i="5"/>
  <c r="K16" i="5"/>
  <c r="I16" i="5"/>
  <c r="H19" i="5"/>
  <c r="J26" i="5"/>
  <c r="H26" i="5"/>
  <c r="K13" i="5"/>
  <c r="I13" i="5"/>
  <c r="K26" i="5"/>
  <c r="I26" i="5"/>
  <c r="K10" i="5"/>
  <c r="I10" i="5"/>
  <c r="H13" i="5"/>
  <c r="J30" i="5"/>
  <c r="H30" i="5"/>
  <c r="K20" i="5"/>
  <c r="I20" i="5"/>
  <c r="K30" i="5"/>
  <c r="I30" i="5"/>
  <c r="K17" i="5"/>
  <c r="I17" i="5"/>
  <c r="H20" i="5"/>
  <c r="K14" i="5"/>
  <c r="I14" i="5"/>
  <c r="H17" i="5"/>
  <c r="K11" i="5"/>
  <c r="I11" i="5"/>
  <c r="H14" i="5"/>
  <c r="J24" i="5"/>
  <c r="H24" i="5"/>
  <c r="K8" i="5"/>
  <c r="I8" i="5"/>
  <c r="K24" i="5"/>
  <c r="I24" i="5"/>
  <c r="J34" i="5"/>
  <c r="H34" i="5"/>
  <c r="K21" i="5"/>
  <c r="I21" i="5"/>
  <c r="J28" i="5"/>
  <c r="H28" i="5"/>
  <c r="K18" i="5"/>
  <c r="I18" i="5"/>
  <c r="H21" i="5"/>
  <c r="K28" i="5"/>
  <c r="I28" i="5"/>
  <c r="K15" i="5"/>
  <c r="I15" i="5"/>
  <c r="H18" i="5"/>
  <c r="K12" i="5"/>
  <c r="I12" i="5"/>
  <c r="H15" i="5"/>
  <c r="K9" i="5"/>
  <c r="I9" i="5"/>
  <c r="H12" i="5"/>
  <c r="J32" i="5"/>
  <c r="H32" i="5"/>
  <c r="I32" i="5"/>
  <c r="I34" i="5"/>
  <c r="I23" i="5"/>
  <c r="I25" i="5"/>
  <c r="I27" i="5"/>
  <c r="K100" i="4"/>
  <c r="K57" i="4"/>
  <c r="K75" i="4"/>
  <c r="J105" i="4"/>
  <c r="H31" i="4"/>
  <c r="H48" i="4"/>
  <c r="H82" i="4"/>
  <c r="J12" i="4"/>
  <c r="H20" i="4"/>
  <c r="K98" i="4"/>
  <c r="H32" i="4"/>
  <c r="J83" i="4"/>
  <c r="K43" i="4"/>
  <c r="J56" i="4"/>
  <c r="J22" i="4"/>
  <c r="K9" i="4"/>
  <c r="H18" i="4"/>
  <c r="J101" i="4"/>
  <c r="K35" i="4"/>
  <c r="H54" i="4"/>
  <c r="H60" i="4"/>
  <c r="I101" i="4"/>
  <c r="J100" i="4"/>
  <c r="H74" i="4"/>
  <c r="K83" i="4"/>
  <c r="J94" i="4"/>
  <c r="K27" i="4"/>
  <c r="J10" i="4"/>
  <c r="J42" i="4"/>
  <c r="K48" i="4"/>
  <c r="K10" i="4"/>
  <c r="H87" i="4"/>
  <c r="H113" i="4"/>
  <c r="K42" i="4"/>
  <c r="H40" i="4"/>
  <c r="H102" i="4"/>
  <c r="H114" i="4"/>
  <c r="K20" i="4"/>
  <c r="K22" i="4"/>
  <c r="H11" i="4"/>
  <c r="K103" i="4"/>
  <c r="K106" i="4"/>
  <c r="J17" i="4"/>
  <c r="H17" i="4"/>
  <c r="I11" i="4"/>
  <c r="H46" i="4"/>
  <c r="I49" i="4"/>
  <c r="I105" i="4"/>
  <c r="J77" i="4"/>
  <c r="H88" i="4"/>
  <c r="H39" i="4"/>
  <c r="H57" i="4"/>
  <c r="K77" i="4"/>
  <c r="H90" i="4"/>
  <c r="J66" i="4"/>
  <c r="K86" i="4"/>
  <c r="I81" i="4"/>
  <c r="I99" i="4"/>
  <c r="H61" i="4"/>
  <c r="H97" i="4"/>
  <c r="J9" i="4"/>
  <c r="J99" i="4"/>
  <c r="J13" i="4"/>
  <c r="H25" i="4"/>
  <c r="H53" i="4"/>
  <c r="J111" i="4"/>
  <c r="K13" i="4"/>
  <c r="J27" i="4"/>
  <c r="H34" i="4"/>
  <c r="H70" i="4"/>
  <c r="H78" i="4"/>
  <c r="K91" i="4"/>
  <c r="H107" i="4"/>
  <c r="H14" i="4"/>
  <c r="I102" i="4"/>
  <c r="H103" i="4"/>
  <c r="J51" i="4"/>
  <c r="H35" i="4"/>
  <c r="K8" i="4"/>
  <c r="K14" i="4"/>
  <c r="H28" i="4"/>
  <c r="K51" i="4"/>
  <c r="K56" i="4"/>
  <c r="J8" i="4"/>
  <c r="K28" i="4"/>
  <c r="H43" i="4"/>
  <c r="J75" i="4"/>
  <c r="H109" i="4"/>
  <c r="I64" i="4"/>
  <c r="K64" i="4"/>
  <c r="J65" i="4"/>
  <c r="H65" i="4"/>
  <c r="I65" i="4"/>
  <c r="K65" i="4"/>
  <c r="H24" i="4"/>
  <c r="J24" i="4"/>
  <c r="K29" i="4"/>
  <c r="I29" i="4"/>
  <c r="J93" i="4"/>
  <c r="H93" i="4"/>
  <c r="J21" i="4"/>
  <c r="H21" i="4"/>
  <c r="I66" i="4"/>
  <c r="K66" i="4"/>
  <c r="I34" i="4"/>
  <c r="K34" i="4"/>
  <c r="J68" i="4"/>
  <c r="H68" i="4"/>
  <c r="K68" i="4"/>
  <c r="I68" i="4"/>
  <c r="J63" i="4"/>
  <c r="H63" i="4"/>
  <c r="J108" i="4"/>
  <c r="H108" i="4"/>
  <c r="I63" i="4"/>
  <c r="K63" i="4"/>
  <c r="H64" i="4"/>
  <c r="J64" i="4"/>
  <c r="H112" i="4"/>
  <c r="J112" i="4"/>
  <c r="I94" i="4"/>
  <c r="H19" i="4"/>
  <c r="H26" i="4"/>
  <c r="H33" i="4"/>
  <c r="H41" i="4"/>
  <c r="H47" i="4"/>
  <c r="H55" i="4"/>
  <c r="H62" i="4"/>
  <c r="K69" i="4"/>
  <c r="I69" i="4"/>
  <c r="H73" i="4"/>
  <c r="K41" i="4"/>
  <c r="I47" i="4"/>
  <c r="I62" i="4"/>
  <c r="H69" i="4"/>
  <c r="I73" i="4"/>
  <c r="K108" i="4"/>
  <c r="I108" i="4"/>
  <c r="H81" i="4"/>
  <c r="K109" i="4"/>
  <c r="I109" i="4"/>
  <c r="K111" i="4"/>
  <c r="K90" i="4"/>
  <c r="I90" i="4"/>
  <c r="K97" i="4"/>
  <c r="I97" i="4"/>
  <c r="I19" i="4"/>
  <c r="K26" i="4"/>
  <c r="K25" i="4"/>
  <c r="K33" i="4"/>
  <c r="K54" i="4"/>
  <c r="I60" i="4"/>
  <c r="K67" i="4"/>
  <c r="I67" i="4"/>
  <c r="H71" i="4"/>
  <c r="I110" i="4"/>
  <c r="I92" i="4"/>
  <c r="I17" i="4"/>
  <c r="H15" i="4"/>
  <c r="H23" i="4"/>
  <c r="H29" i="4"/>
  <c r="H38" i="4"/>
  <c r="H44" i="4"/>
  <c r="H52" i="4"/>
  <c r="H58" i="4"/>
  <c r="H67" i="4"/>
  <c r="I71" i="4"/>
  <c r="K76" i="4"/>
  <c r="I76" i="4"/>
  <c r="H79" i="4"/>
  <c r="J110" i="4"/>
  <c r="J92" i="4"/>
  <c r="K55" i="4"/>
  <c r="I31" i="4"/>
  <c r="K40" i="4"/>
  <c r="K23" i="4"/>
  <c r="I44" i="4"/>
  <c r="K52" i="4"/>
  <c r="I58" i="4"/>
  <c r="H76" i="4"/>
  <c r="I79" i="4"/>
  <c r="K84" i="4"/>
  <c r="I84" i="4"/>
  <c r="K89" i="4"/>
  <c r="I89" i="4"/>
  <c r="K95" i="4"/>
  <c r="I95" i="4"/>
  <c r="H36" i="4"/>
  <c r="H50" i="4"/>
  <c r="H106" i="4"/>
  <c r="H84" i="4"/>
  <c r="H89" i="4"/>
  <c r="H95" i="4"/>
  <c r="I15" i="4"/>
  <c r="K38" i="4"/>
  <c r="K21" i="4"/>
  <c r="K36" i="4"/>
  <c r="K50" i="4"/>
  <c r="K74" i="4"/>
  <c r="I74" i="4"/>
  <c r="K78" i="4"/>
  <c r="I78" i="4"/>
  <c r="K82" i="4"/>
  <c r="I82" i="4"/>
  <c r="J86" i="4"/>
  <c r="J91" i="4"/>
  <c r="J98" i="4"/>
  <c r="K88" i="4"/>
  <c r="I88" i="4"/>
  <c r="K93" i="4"/>
  <c r="I93" i="4"/>
  <c r="K72" i="4"/>
  <c r="I72" i="4"/>
  <c r="I53" i="4"/>
  <c r="K61" i="4"/>
  <c r="H72" i="4"/>
  <c r="I107" i="4"/>
  <c r="K80" i="4"/>
  <c r="I80" i="4"/>
  <c r="I85" i="4"/>
  <c r="I112" i="4"/>
  <c r="I96" i="4"/>
  <c r="K32" i="4"/>
  <c r="K46" i="4"/>
  <c r="H16" i="4"/>
  <c r="H30" i="4"/>
  <c r="H45" i="4"/>
  <c r="H59" i="4"/>
  <c r="H80" i="4"/>
  <c r="J85" i="4"/>
  <c r="J96" i="4"/>
  <c r="K18" i="4"/>
  <c r="I24" i="4"/>
  <c r="I39" i="4"/>
  <c r="K16" i="4"/>
  <c r="K30" i="4"/>
  <c r="K45" i="4"/>
  <c r="K59" i="4"/>
  <c r="K70" i="4"/>
  <c r="I70" i="4"/>
  <c r="K87" i="4"/>
  <c r="I87" i="4"/>
  <c r="K113" i="4"/>
  <c r="I113" i="4"/>
  <c r="K114" i="4"/>
  <c r="I114" i="4"/>
</calcChain>
</file>

<file path=xl/sharedStrings.xml><?xml version="1.0" encoding="utf-8"?>
<sst xmlns="http://schemas.openxmlformats.org/spreadsheetml/2006/main" count="2083" uniqueCount="398">
  <si>
    <t>ELSI Export</t>
  </si>
  <si>
    <t>National Center for Education Statistics - http://nces.ed.gov/ccd/elsi/</t>
  </si>
  <si>
    <t>This is a Public School based table with the following filters applied: State(s) (All Years): NEVADA</t>
  </si>
  <si>
    <t>Las Vegas</t>
  </si>
  <si>
    <t>89147</t>
  </si>
  <si>
    <t>Academy For Career Education</t>
  </si>
  <si>
    <t>RENO</t>
  </si>
  <si>
    <t>89502</t>
  </si>
  <si>
    <t>ACADEMY OF ARTS CAREERS &amp; TECH</t>
  </si>
  <si>
    <t>Acceleration Academy</t>
  </si>
  <si>
    <t>North Las Vegas</t>
  </si>
  <si>
    <t>89032</t>
  </si>
  <si>
    <t>89110</t>
  </si>
  <si>
    <t>89107</t>
  </si>
  <si>
    <t>Elko</t>
  </si>
  <si>
    <t>89801</t>
  </si>
  <si>
    <t>Advanced Technologies Academy HS</t>
  </si>
  <si>
    <t>89106</t>
  </si>
  <si>
    <t>SPARKS</t>
  </si>
  <si>
    <t>89431</t>
  </si>
  <si>
    <t>Carson City</t>
  </si>
  <si>
    <t>89701</t>
  </si>
  <si>
    <t>Albert M. Lowry High School</t>
  </si>
  <si>
    <t>Winnemucca</t>
  </si>
  <si>
    <t>89445</t>
  </si>
  <si>
    <t>89506</t>
  </si>
  <si>
    <t>89149</t>
  </si>
  <si>
    <t>Alpine Academy High School</t>
  </si>
  <si>
    <t>Sparks</t>
  </si>
  <si>
    <t>89434</t>
  </si>
  <si>
    <t>ALT School</t>
  </si>
  <si>
    <t>Minden</t>
  </si>
  <si>
    <t>89423</t>
  </si>
  <si>
    <t>89441</t>
  </si>
  <si>
    <t>Amplus Durango</t>
  </si>
  <si>
    <t>89113</t>
  </si>
  <si>
    <t>89509</t>
  </si>
  <si>
    <t>N  Las Vegas</t>
  </si>
  <si>
    <t>89031</t>
  </si>
  <si>
    <t>Arbor View HS</t>
  </si>
  <si>
    <t>89131</t>
  </si>
  <si>
    <t>89503</t>
  </si>
  <si>
    <t>ASPIRE Academy High School</t>
  </si>
  <si>
    <t>89156</t>
  </si>
  <si>
    <t>89122</t>
  </si>
  <si>
    <t>Henderson</t>
  </si>
  <si>
    <t>89074</t>
  </si>
  <si>
    <t>Basic Academy of Int'l Studies HS</t>
  </si>
  <si>
    <t>89015</t>
  </si>
  <si>
    <t>89030</t>
  </si>
  <si>
    <t>Battle Born Youth Challenge Academy</t>
  </si>
  <si>
    <t>Carlin</t>
  </si>
  <si>
    <t>89822</t>
  </si>
  <si>
    <t>Battle Mountain</t>
  </si>
  <si>
    <t>89820</t>
  </si>
  <si>
    <t>Battle Mountain High School</t>
  </si>
  <si>
    <t>Beacon Academy of Nevada</t>
  </si>
  <si>
    <t>Beatty</t>
  </si>
  <si>
    <t>89003</t>
  </si>
  <si>
    <t>Beatty High School</t>
  </si>
  <si>
    <t>89123</t>
  </si>
  <si>
    <t>89121</t>
  </si>
  <si>
    <t>89102</t>
  </si>
  <si>
    <t>Laughlin</t>
  </si>
  <si>
    <t>89029</t>
  </si>
  <si>
    <t>89512</t>
  </si>
  <si>
    <t>89523</t>
  </si>
  <si>
    <t>Bonanza HS</t>
  </si>
  <si>
    <t>89146</t>
  </si>
  <si>
    <t>89144</t>
  </si>
  <si>
    <t>Boulder City HS</t>
  </si>
  <si>
    <t>Boulder City</t>
  </si>
  <si>
    <t>89005</t>
  </si>
  <si>
    <t>89101</t>
  </si>
  <si>
    <t>89521</t>
  </si>
  <si>
    <t>89128</t>
  </si>
  <si>
    <t>Burk Horizon-Southwest Sunset HS</t>
  </si>
  <si>
    <t>89103</t>
  </si>
  <si>
    <t>C O Bastian High School</t>
  </si>
  <si>
    <t>Caliente</t>
  </si>
  <si>
    <t>89008</t>
  </si>
  <si>
    <t>Gardnerville</t>
  </si>
  <si>
    <t>89120</t>
  </si>
  <si>
    <t>Canyon Springs HS</t>
  </si>
  <si>
    <t>89130</t>
  </si>
  <si>
    <t>Carlin High School</t>
  </si>
  <si>
    <t>Carson High School</t>
  </si>
  <si>
    <t>89706</t>
  </si>
  <si>
    <t>89410</t>
  </si>
  <si>
    <t>Centennial HS</t>
  </si>
  <si>
    <t>Central Technical Training Academy</t>
  </si>
  <si>
    <t>89104</t>
  </si>
  <si>
    <t>Chaparral HS</t>
  </si>
  <si>
    <t>Cheyenne HS</t>
  </si>
  <si>
    <t>Churchill County High School</t>
  </si>
  <si>
    <t>Fallon</t>
  </si>
  <si>
    <t>89406</t>
  </si>
  <si>
    <t>Cimarron-Memorial HS</t>
  </si>
  <si>
    <t>CIVICA Academy</t>
  </si>
  <si>
    <t>Clark County Detention Ctr J-SHS</t>
  </si>
  <si>
    <t>Clark Ed W HS</t>
  </si>
  <si>
    <t>College of So NV HS East</t>
  </si>
  <si>
    <t>College of So NV HS South</t>
  </si>
  <si>
    <t>89002</t>
  </si>
  <si>
    <t>College of So NV HS West</t>
  </si>
  <si>
    <t>Coral Academy Cadence</t>
  </si>
  <si>
    <t>89011</t>
  </si>
  <si>
    <t>Reno</t>
  </si>
  <si>
    <t>89511</t>
  </si>
  <si>
    <t>Coral Academy High School</t>
  </si>
  <si>
    <t>89115</t>
  </si>
  <si>
    <t>Coral Academy Sandy Ridge</t>
  </si>
  <si>
    <t>89052</t>
  </si>
  <si>
    <t>Coronado HS</t>
  </si>
  <si>
    <t>Fernley</t>
  </si>
  <si>
    <t>89408</t>
  </si>
  <si>
    <t>Cowan Academic Center J-SHS</t>
  </si>
  <si>
    <t>Cowan Sunset Southeast HS</t>
  </si>
  <si>
    <t>89084</t>
  </si>
  <si>
    <t>DAMONTE RANCH HIGH SCHOOL</t>
  </si>
  <si>
    <t>Ely</t>
  </si>
  <si>
    <t>89301</t>
  </si>
  <si>
    <t>Davidson Academy</t>
  </si>
  <si>
    <t>Dayton</t>
  </si>
  <si>
    <t>89403</t>
  </si>
  <si>
    <t>Dayton High School</t>
  </si>
  <si>
    <t>Del Sol Academy of Performing Arts HS</t>
  </si>
  <si>
    <t>Democracy Prep at Agassi High</t>
  </si>
  <si>
    <t>Desert Oasis HS</t>
  </si>
  <si>
    <t>89141</t>
  </si>
  <si>
    <t>Desert Pines HS</t>
  </si>
  <si>
    <t>Desert Rose HS</t>
  </si>
  <si>
    <t>Desert Willow J-SHS</t>
  </si>
  <si>
    <t>89081</t>
  </si>
  <si>
    <t>Doral Academy Red Rock</t>
  </si>
  <si>
    <t>89138</t>
  </si>
  <si>
    <t>Douglas High School</t>
  </si>
  <si>
    <t>Durango HS</t>
  </si>
  <si>
    <t>Dyer</t>
  </si>
  <si>
    <t>89010</t>
  </si>
  <si>
    <t>Eagle Ridge High School</t>
  </si>
  <si>
    <t>Silver Springs</t>
  </si>
  <si>
    <t>89429</t>
  </si>
  <si>
    <t>EARL WOOSTER HIGH SCHOOL</t>
  </si>
  <si>
    <t>East Career and Technical Academy HS</t>
  </si>
  <si>
    <t>89142</t>
  </si>
  <si>
    <t>EDWARD C. REED HIGH SCHOOL</t>
  </si>
  <si>
    <t>Eldorado HS</t>
  </si>
  <si>
    <t>Elko High School</t>
  </si>
  <si>
    <t>89044</t>
  </si>
  <si>
    <t>enCompass Academy</t>
  </si>
  <si>
    <t>Equipo Academy</t>
  </si>
  <si>
    <t>Esmeralda Virtual High School</t>
  </si>
  <si>
    <t>Eureka County High School</t>
  </si>
  <si>
    <t>Eureka</t>
  </si>
  <si>
    <t>89316</t>
  </si>
  <si>
    <t>Explore Academy</t>
  </si>
  <si>
    <t>Explore Knowledge Academy J-SHS</t>
  </si>
  <si>
    <t>Fernley High School</t>
  </si>
  <si>
    <t>Pahrump</t>
  </si>
  <si>
    <t>Foothill HS</t>
  </si>
  <si>
    <t>Founders Academy of Las Vegas</t>
  </si>
  <si>
    <t>Gabbs</t>
  </si>
  <si>
    <t>89409</t>
  </si>
  <si>
    <t>Gabbs High School</t>
  </si>
  <si>
    <t>GALENA HIGH SCHOOL</t>
  </si>
  <si>
    <t>George Whittell High School</t>
  </si>
  <si>
    <t>Zephyr Cove</t>
  </si>
  <si>
    <t>89448</t>
  </si>
  <si>
    <t>GERLACH K-12 SCHOOL</t>
  </si>
  <si>
    <t>GERLACH</t>
  </si>
  <si>
    <t>89412</t>
  </si>
  <si>
    <t>Global Community HS</t>
  </si>
  <si>
    <t>89019</t>
  </si>
  <si>
    <t>89135</t>
  </si>
  <si>
    <t>Green Valley HS</t>
  </si>
  <si>
    <t>89014</t>
  </si>
  <si>
    <t>Hawthorne</t>
  </si>
  <si>
    <t>89415</t>
  </si>
  <si>
    <t>High Desert State Prison YOP</t>
  </si>
  <si>
    <t>Indian Springs</t>
  </si>
  <si>
    <t>89018</t>
  </si>
  <si>
    <t>Virginia City</t>
  </si>
  <si>
    <t>89440</t>
  </si>
  <si>
    <t>Mesquite</t>
  </si>
  <si>
    <t>89027</t>
  </si>
  <si>
    <t>INCLINE VILLAGE</t>
  </si>
  <si>
    <t>89451</t>
  </si>
  <si>
    <t>INCLINE HIGH SCHOOL</t>
  </si>
  <si>
    <t>Independence High School</t>
  </si>
  <si>
    <t>Indian Springs HS</t>
  </si>
  <si>
    <t>INNOVATIONS HIGH SCHOOL</t>
  </si>
  <si>
    <t>Innovations Int'l Charter J-SHS</t>
  </si>
  <si>
    <t>89048</t>
  </si>
  <si>
    <t>Jackpot</t>
  </si>
  <si>
    <t>89825</t>
  </si>
  <si>
    <t>Jackpot High School</t>
  </si>
  <si>
    <t>Jacobsen High School</t>
  </si>
  <si>
    <t>89145</t>
  </si>
  <si>
    <t>Juvenile Detention 6-12 J-SHS</t>
  </si>
  <si>
    <t>89169</t>
  </si>
  <si>
    <t>Las Vegas Academy of the Arts HS</t>
  </si>
  <si>
    <t>Las Vegas HS</t>
  </si>
  <si>
    <t>Laughlin J-SHS</t>
  </si>
  <si>
    <t>Leadership Academy of Nevada</t>
  </si>
  <si>
    <t>Legacy HS</t>
  </si>
  <si>
    <t>Leighton Hall</t>
  </si>
  <si>
    <t>Liberty HS</t>
  </si>
  <si>
    <t>Spring Creek</t>
  </si>
  <si>
    <t>89815</t>
  </si>
  <si>
    <t>Lincoln County High School</t>
  </si>
  <si>
    <t>Panaca</t>
  </si>
  <si>
    <t>89042</t>
  </si>
  <si>
    <t>Lovelock</t>
  </si>
  <si>
    <t>89419</t>
  </si>
  <si>
    <t>Lund</t>
  </si>
  <si>
    <t>89317</t>
  </si>
  <si>
    <t>Lund High School</t>
  </si>
  <si>
    <t>Overton</t>
  </si>
  <si>
    <t>89040</t>
  </si>
  <si>
    <t>MARVIN PICOLLO ELEMENTARY</t>
  </si>
  <si>
    <t>Mater Academy East</t>
  </si>
  <si>
    <t>McDermitt</t>
  </si>
  <si>
    <t>89421</t>
  </si>
  <si>
    <t>McDermitt High School</t>
  </si>
  <si>
    <t>Miley Achievement Ctr J-SHS</t>
  </si>
  <si>
    <t>Miller John F</t>
  </si>
  <si>
    <t>Mineral County High School</t>
  </si>
  <si>
    <t>Mission High School</t>
  </si>
  <si>
    <t>Moapa Valley HS</t>
  </si>
  <si>
    <t>Mojave HS</t>
  </si>
  <si>
    <t>Morris Sunset HS</t>
  </si>
  <si>
    <t>Nevada Connections Academy</t>
  </si>
  <si>
    <t>Nevada State High School Downtown</t>
  </si>
  <si>
    <t>Nevada State High School Downtown Henderson</t>
  </si>
  <si>
    <t>Nevada State High School Henderson</t>
  </si>
  <si>
    <t>Nevada State High School II Meadowwood</t>
  </si>
  <si>
    <t>Nevada State High School North Las Vegas</t>
  </si>
  <si>
    <t>Nevada State High School Northwest</t>
  </si>
  <si>
    <t>Nevada State High School Southwest</t>
  </si>
  <si>
    <t>Nevada State High School Summerlin</t>
  </si>
  <si>
    <t>Nevada State High School Sunrise</t>
  </si>
  <si>
    <t>Nevada Virtual Charter School</t>
  </si>
  <si>
    <t>NORTH STAR ONLINE SCHOOL</t>
  </si>
  <si>
    <t>NORTH VALLEYS HIGH SCHOOL</t>
  </si>
  <si>
    <t>Northeast Career and Technical Academy HS</t>
  </si>
  <si>
    <t>Northeastern Nevada Virtual Academy</t>
  </si>
  <si>
    <t>Northwest Career-Technical Academy HS</t>
  </si>
  <si>
    <t>NV Learning Academy J-SHS</t>
  </si>
  <si>
    <t>Oasis Academy</t>
  </si>
  <si>
    <t>Odyssey Charter Schools 9-12 HS</t>
  </si>
  <si>
    <t>Owyhee</t>
  </si>
  <si>
    <t>89832</t>
  </si>
  <si>
    <t>Owyhee High School</t>
  </si>
  <si>
    <t>Alamo</t>
  </si>
  <si>
    <t>89001</t>
  </si>
  <si>
    <t>Pahranagat Valley High School</t>
  </si>
  <si>
    <t>Pahrump Valley High School</t>
  </si>
  <si>
    <t>Palo Verde HS</t>
  </si>
  <si>
    <t>Pathways High School</t>
  </si>
  <si>
    <t>Pershing County High School</t>
  </si>
  <si>
    <t>Peterson Academic Center J-SHS</t>
  </si>
  <si>
    <t>Pinecrest Academy of Nevada Cadence</t>
  </si>
  <si>
    <t>Pinecrest Academy of Nevada Sloan Canyon</t>
  </si>
  <si>
    <t>Pinecrest Academy of Nevada Virtual</t>
  </si>
  <si>
    <t>Pioneer Academy</t>
  </si>
  <si>
    <t>PROCTER R. HUG HIGH SCHOOL</t>
  </si>
  <si>
    <t>Quest Program</t>
  </si>
  <si>
    <t>Rancho HS</t>
  </si>
  <si>
    <t>RENO HIGH SCHOOL</t>
  </si>
  <si>
    <t>ROBERT MCQUEEN HIGH SCHOOL</t>
  </si>
  <si>
    <t>Round Mountain</t>
  </si>
  <si>
    <t>89045</t>
  </si>
  <si>
    <t>Round Mountain High School</t>
  </si>
  <si>
    <t>Wells</t>
  </si>
  <si>
    <t>89835</t>
  </si>
  <si>
    <t>Sandy Valley</t>
  </si>
  <si>
    <t>Sandy Valley J-SHS</t>
  </si>
  <si>
    <t>Shadow Ridge HS</t>
  </si>
  <si>
    <t>Sierra Vista HS</t>
  </si>
  <si>
    <t>Silver Stage High School</t>
  </si>
  <si>
    <t>Silverado HS</t>
  </si>
  <si>
    <t>Smith Valley Schools</t>
  </si>
  <si>
    <t>Smith</t>
  </si>
  <si>
    <t>89430</t>
  </si>
  <si>
    <t>Somerset Academy Losee</t>
  </si>
  <si>
    <t>Somerset Academy Sky Pointe</t>
  </si>
  <si>
    <t>South Academic Center J-SHS</t>
  </si>
  <si>
    <t>Southeast Career Technical Academy HS</t>
  </si>
  <si>
    <t>Southern Nevada Trades High School</t>
  </si>
  <si>
    <t>Southwest Career &amp; Technical Academy HS</t>
  </si>
  <si>
    <t>SPANISH SPRINGS HIGH SCHOOL</t>
  </si>
  <si>
    <t>SPARKS HIGH SCHOOL</t>
  </si>
  <si>
    <t>Sports Leadership and Management Academy</t>
  </si>
  <si>
    <t>Spring Creek High School</t>
  </si>
  <si>
    <t>Spring Mountain J-SHS</t>
  </si>
  <si>
    <t>Spring Valley HS</t>
  </si>
  <si>
    <t>St. Jude's Healing Center</t>
  </si>
  <si>
    <t>Steptoe Valley High School</t>
  </si>
  <si>
    <t>Stewart Helen J</t>
  </si>
  <si>
    <t>Summit View Youth J-SHS</t>
  </si>
  <si>
    <t>Sunrise Mountain HS</t>
  </si>
  <si>
    <t>The Delta Academy J-SHS</t>
  </si>
  <si>
    <t>Thrive Point Academy</t>
  </si>
  <si>
    <t>TMCC MAGNET SCHOOL</t>
  </si>
  <si>
    <t>Tonopah</t>
  </si>
  <si>
    <t>89049</t>
  </si>
  <si>
    <t>Tonopah High School</t>
  </si>
  <si>
    <t>TURNING POINT</t>
  </si>
  <si>
    <t>Valley HS</t>
  </si>
  <si>
    <t>Variety J-SHS</t>
  </si>
  <si>
    <t>Veterans Tribute CTA HS</t>
  </si>
  <si>
    <t>Virgin Valley HS</t>
  </si>
  <si>
    <t>Virginia City High School</t>
  </si>
  <si>
    <t>WASHOE INSPIRE ACADEMY</t>
  </si>
  <si>
    <t>Wells High School</t>
  </si>
  <si>
    <t>West Career &amp; Technical Academy HS</t>
  </si>
  <si>
    <t>West Preparatory Institute J-SHS</t>
  </si>
  <si>
    <t>West Wendover</t>
  </si>
  <si>
    <t>89883</t>
  </si>
  <si>
    <t>West Wendover High School</t>
  </si>
  <si>
    <t>Western HS</t>
  </si>
  <si>
    <t>White Pine High School</t>
  </si>
  <si>
    <t>Yerington</t>
  </si>
  <si>
    <t>89447</t>
  </si>
  <si>
    <t>Yerington High School</t>
  </si>
  <si>
    <t>Young Women's Leadership Academy of Las Vegas</t>
  </si>
  <si>
    <t>YVONNE SHAW MIDDLE SCHOOL</t>
  </si>
  <si>
    <t>Zephyr Cove Elementary School</t>
  </si>
  <si>
    <t>Data Source: U.S. Department of Education, National Center for Education Statistics, Common Core of Data (CCD), "Public Elementary/Secondary School Universe Survey", 2021-22 v.1a,  2022-23 v.1a,  2023-24 v.1a,  2024-25 v.1a.</t>
  </si>
  <si>
    <t>– indicates that the data are missing.</t>
  </si>
  <si>
    <t>Column1</t>
  </si>
  <si>
    <t>Column2</t>
  </si>
  <si>
    <t>Column3</t>
  </si>
  <si>
    <t>NV</t>
  </si>
  <si>
    <t>STATE</t>
  </si>
  <si>
    <t>SCHOOL</t>
  </si>
  <si>
    <t>COUNTY</t>
  </si>
  <si>
    <t>Column4</t>
  </si>
  <si>
    <t>CITY</t>
  </si>
  <si>
    <t>ZIP</t>
  </si>
  <si>
    <t>Column5</t>
  </si>
  <si>
    <t>M.10
(24-25)</t>
  </si>
  <si>
    <t>M.10
(23-24)</t>
  </si>
  <si>
    <t>M.10
(22-23)</t>
  </si>
  <si>
    <t>M.10
(21-22)</t>
  </si>
  <si>
    <t>F.10
(24-25)</t>
  </si>
  <si>
    <t>F.10
(23-24)</t>
  </si>
  <si>
    <t>F.10
(22-23)</t>
  </si>
  <si>
    <t>F.10
(21-22)</t>
  </si>
  <si>
    <t>M.11
(24-25)</t>
  </si>
  <si>
    <t>M.11
(23-24)</t>
  </si>
  <si>
    <t>M.11
(22-23)</t>
  </si>
  <si>
    <t>M.11
(21-22)</t>
  </si>
  <si>
    <t>F.11
(24-25)</t>
  </si>
  <si>
    <t>F.11
(23-24)</t>
  </si>
  <si>
    <t>F.11
(22-23)</t>
  </si>
  <si>
    <t>F.11
(21-22)</t>
  </si>
  <si>
    <t>M.12
(24-25)</t>
  </si>
  <si>
    <t>M.12
(23-24)</t>
  </si>
  <si>
    <t>M.12
(22-23)</t>
  </si>
  <si>
    <t>M.12
(21-22)</t>
  </si>
  <si>
    <t>F.12
(24-25)</t>
  </si>
  <si>
    <t>F.12
(23-24)</t>
  </si>
  <si>
    <t>F.12
(22-23)</t>
  </si>
  <si>
    <t>F.12
(21-22)</t>
  </si>
  <si>
    <t>Column6</t>
  </si>
  <si>
    <t>PROJECTED
F 25-26</t>
  </si>
  <si>
    <t>PROJECTED
M 25-26</t>
  </si>
  <si>
    <t>Projected
to Exp (F)</t>
  </si>
  <si>
    <t>Projected
to Exp (M)</t>
  </si>
  <si>
    <t>Intervened
Estimate (F)</t>
  </si>
  <si>
    <t>Intervened
Estimate (M)</t>
  </si>
  <si>
    <t>2026-27 Senior Class</t>
  </si>
  <si>
    <t>0.01 indicates that the data do not meet NCES data quality standards.</t>
  </si>
  <si>
    <t>0.02 indicates that the data are not applicable.</t>
  </si>
  <si>
    <t>PROJECTED
F.12 (26-27)</t>
  </si>
  <si>
    <t>PROJECTED
M.12 (26-27)</t>
  </si>
  <si>
    <t>X</t>
  </si>
  <si>
    <t>Projected 25-26</t>
  </si>
  <si>
    <t>CARSON CTY</t>
  </si>
  <si>
    <t>CHURCHILL</t>
  </si>
  <si>
    <t>CLARK</t>
  </si>
  <si>
    <t>DOUGLAS</t>
  </si>
  <si>
    <t>ELKO</t>
  </si>
  <si>
    <t>ESMERALDA</t>
  </si>
  <si>
    <t>EUREKA</t>
  </si>
  <si>
    <t>HUMBOLDT</t>
  </si>
  <si>
    <t>LANDER</t>
  </si>
  <si>
    <t>LINCOLN</t>
  </si>
  <si>
    <t>LYON</t>
  </si>
  <si>
    <t>MINERAL</t>
  </si>
  <si>
    <t>NYE</t>
  </si>
  <si>
    <t>PERSHING</t>
  </si>
  <si>
    <t>STOREY</t>
  </si>
  <si>
    <t>WASHOE</t>
  </si>
  <si>
    <t>WHITEPINE</t>
  </si>
  <si>
    <t>NP/UA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</si>
</sst>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9C3B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2" borderId="0" xfId="0" applyNumberFormat="1" applyFill="1"/>
    <xf numFmtId="2" fontId="0" fillId="0" borderId="0" xfId="0" applyNumberFormat="1"/>
    <xf numFmtId="2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1" fontId="2" fillId="0" borderId="0" xfId="0" applyNumberFormat="1" applyFont="1"/>
    <xf numFmtId="1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9" fontId="5" fillId="4" borderId="0" xfId="0" applyNumberFormat="1" applyFont="1" applyFill="1"/>
    <xf numFmtId="1" fontId="5" fillId="4" borderId="0" xfId="0" applyNumberFormat="1" applyFont="1" applyFill="1" applyAlignment="1">
      <alignment horizontal="right"/>
    </xf>
    <xf numFmtId="3" fontId="5" fillId="4" borderId="0" xfId="0" applyNumberFormat="1" applyFont="1" applyFill="1" applyAlignment="1">
      <alignment horizontal="right"/>
    </xf>
    <xf numFmtId="1" fontId="5" fillId="4" borderId="0" xfId="0" applyNumberFormat="1" applyFont="1" applyFill="1"/>
    <xf numFmtId="0" fontId="5" fillId="4" borderId="0" xfId="0" applyFont="1" applyFill="1"/>
    <xf numFmtId="49" fontId="5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0" fillId="3" borderId="0" xfId="0" applyNumberFormat="1" applyFill="1" applyAlignment="1">
      <alignment horizontal="center"/>
    </xf>
    <xf numFmtId="1" fontId="5" fillId="4" borderId="0" xfId="0" applyNumberFormat="1" applyFont="1" applyFill="1" applyAlignment="1">
      <alignment horizontal="left"/>
    </xf>
  </cellXfs>
  <cellStyles count="1">
    <cellStyle name="Normal" xfId="0" builtinId="0"/>
  </cellStyles>
  <dxfs count="217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</dxf>
    <dxf>
      <numFmt numFmtId="2" formatCode="0.00"/>
    </dxf>
    <dxf>
      <numFmt numFmtId="30" formatCode="@"/>
      <fill>
        <patternFill patternType="solid">
          <fgColor indexed="64"/>
          <bgColor theme="1" tint="0.14999847407452621"/>
        </patternFill>
      </fill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</dxf>
    <dxf>
      <numFmt numFmtId="2" formatCode="0.00"/>
    </dxf>
    <dxf>
      <numFmt numFmtId="30" formatCode="@"/>
      <fill>
        <patternFill patternType="solid">
          <fgColor indexed="64"/>
          <bgColor theme="1" tint="0.14999847407452621"/>
        </patternFill>
      </fill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</dxf>
    <dxf>
      <numFmt numFmtId="2" formatCode="0.00"/>
    </dxf>
    <dxf>
      <numFmt numFmtId="30" formatCode="@"/>
      <fill>
        <patternFill patternType="solid">
          <fgColor indexed="64"/>
          <bgColor theme="1" tint="0.14999847407452621"/>
        </patternFill>
      </fill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</dxf>
    <dxf>
      <numFmt numFmtId="2" formatCode="0.00"/>
    </dxf>
    <dxf>
      <numFmt numFmtId="30" formatCode="@"/>
      <fill>
        <patternFill patternType="solid">
          <fgColor indexed="64"/>
          <bgColor theme="1" tint="0.14999847407452621"/>
        </patternFill>
      </fill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</dxf>
    <dxf>
      <numFmt numFmtId="2" formatCode="0.00"/>
    </dxf>
    <dxf>
      <numFmt numFmtId="30" formatCode="@"/>
      <fill>
        <patternFill patternType="solid">
          <fgColor indexed="64"/>
          <bgColor theme="1" tint="0.14999847407452621"/>
        </patternFill>
      </fill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</dxfs>
  <tableStyles count="0" defaultTableStyle="TableStyleMedium2" defaultPivotStyle="PivotStyleLight16"/>
  <colors>
    <mruColors>
      <color rgb="FFD9C3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89F87A-A9DE-4853-8E9E-813268530B39}" name="Table1" displayName="Table1" ref="A7:AR188" totalsRowShown="0" headerRowDxfId="173">
  <autoFilter ref="A7:AR188" xr:uid="{AE89F87A-A9DE-4853-8E9E-813268530B39}"/>
  <sortState xmlns:xlrd2="http://schemas.microsoft.com/office/spreadsheetml/2017/richdata2" ref="A8:AR188">
    <sortCondition ref="C7:C188"/>
  </sortState>
  <tableColumns count="44">
    <tableColumn id="1" xr3:uid="{5DC68DDE-55C2-4D24-BAB0-48E934543BC1}" name="SCHOOL" dataDxfId="172"/>
    <tableColumn id="2" xr3:uid="{0CFAD8E1-C492-4E31-ADBE-ECC7C9A35D7A}" name="STATE" dataDxfId="171"/>
    <tableColumn id="35" xr3:uid="{E79EB974-1D64-4C26-BCF1-794E2D2E3D20}" name="COUNTY" dataDxfId="170"/>
    <tableColumn id="34" xr3:uid="{12D3233E-0A7F-4312-A561-557E63B1D539}" name="CITY" dataDxfId="169"/>
    <tableColumn id="33" xr3:uid="{5EA3105B-1083-4E12-A5CC-80D9DC78611B}" name="ZIP" dataDxfId="168"/>
    <tableColumn id="40" xr3:uid="{98A80E1E-E7EB-47D6-BC89-BED28A06E954}" name="PROJECTED_x000a_F.12 (26-27)" dataDxfId="167">
      <calculatedColumnFormula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calculatedColumnFormula>
    </tableColumn>
    <tableColumn id="41" xr3:uid="{7A68759A-31D7-402A-AB58-89EFF2D28393}" name="PROJECTED_x000a_M.12 (26-27)" dataDxfId="166">
      <calculatedColumnFormula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calculatedColumnFormula>
    </tableColumn>
    <tableColumn id="43" xr3:uid="{ACA73815-7D34-42F9-A498-BB215654848F}" name="Projected_x000a_to Exp (F)" dataDxfId="165">
      <calculatedColumnFormula>IF(F8="NP/UA","Unavail",IF(F8="CLOSED","CLOSED",IF(ISNUMBER(F8),ROUND(F8/4,0),"Unavail")))</calculatedColumnFormula>
    </tableColumn>
    <tableColumn id="44" xr3:uid="{9B4F30E3-03E4-4D11-939A-C5284CBB26F2}" name="Projected_x000a_to Exp (M)" dataDxfId="164">
      <calculatedColumnFormula>IF(G8="NP/UA","Unavail",IF(G8="CLOSED","CLOSED",IF(ISNUMBER(G8),ROUND(G8/7,0),"Unavail")))</calculatedColumnFormula>
    </tableColumn>
    <tableColumn id="42" xr3:uid="{E8F92BF4-4DD7-45DB-9147-55B87F649FD5}" name="Intervened_x000a_Estimate (F)" dataDxfId="163">
      <calculatedColumnFormula>IF(F8="NP/UA","Unavail",IF(F8="CLOSED","CLOSED",IF(ISNUMBER(F8),ROUND(F8*0.25*0.75,0),"Unavail")))</calculatedColumnFormula>
    </tableColumn>
    <tableColumn id="37" xr3:uid="{19BC4230-FBEF-43E4-9A36-869F4FAFF95C}" name="Intervened_x000a_Estimate (M)" dataDxfId="162">
      <calculatedColumnFormula>IF(G8="NP/UA","Unavail",IF(G8="CLOSED","CLOSED",IF(ISNUMBER(G8),ROUND(G8*(1/7)*0.75,0),"Unavail")))</calculatedColumnFormula>
    </tableColumn>
    <tableColumn id="36" xr3:uid="{F3CC074E-F3BA-43C5-A9B1-DAE06A3A33AF}" name="X" dataDxfId="161"/>
    <tableColumn id="39" xr3:uid="{0C868518-D329-4C6C-A4DA-E4F0A62AB933}" name="PROJECTED_x000a_F 25-26" dataDxfId="160">
      <calculatedColumnFormula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calculatedColumnFormula>
    </tableColumn>
    <tableColumn id="38" xr3:uid="{D8E5CBA5-AB69-4487-84CE-6A41DB11998D}" name="PROJECTED_x000a_M 25-26" dataDxfId="159">
      <calculatedColumnFormula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calculatedColumnFormula>
    </tableColumn>
    <tableColumn id="3" xr3:uid="{A74C6F83-DD4C-4761-A97F-52F17D12AEEB}" name="M.10_x000a_(24-25)" dataDxfId="158"/>
    <tableColumn id="4" xr3:uid="{89A76D57-9E94-4ECE-8340-E301896B78B2}" name="M.10_x000a_(23-24)" dataDxfId="157"/>
    <tableColumn id="5" xr3:uid="{7EE891F1-380D-4E2E-BB7F-AC10204009DE}" name="M.10_x000a_(22-23)" dataDxfId="156"/>
    <tableColumn id="6" xr3:uid="{A6D16367-CB85-4C23-BC2D-CC406C00D30A}" name="M.10_x000a_(21-22)" dataDxfId="155"/>
    <tableColumn id="7" xr3:uid="{7E0EAA4C-31B8-4AC5-89BA-3F58F259980C}" name="F.10_x000a_(24-25)" dataDxfId="154"/>
    <tableColumn id="8" xr3:uid="{4624063F-3C6D-45D5-83E6-0228F72C16CC}" name="F.10_x000a_(23-24)" dataDxfId="153"/>
    <tableColumn id="9" xr3:uid="{45D412FA-4018-4ACF-AAA3-09017EE97DB8}" name="F.10_x000a_(22-23)" dataDxfId="152"/>
    <tableColumn id="10" xr3:uid="{17B27C27-99E8-428D-9BC4-DAB787032FA0}" name="F.10_x000a_(21-22)" dataDxfId="151"/>
    <tableColumn id="11" xr3:uid="{3AA2635E-5769-4175-BC99-C69087F4C65D}" name="M.11_x000a_(24-25)" dataDxfId="150"/>
    <tableColumn id="12" xr3:uid="{C0D4D564-DC73-40B3-856A-F55DD9276BC4}" name="M.11_x000a_(23-24)" dataDxfId="149"/>
    <tableColumn id="13" xr3:uid="{80B9604F-CC8B-4C5C-A03E-20C7AECAB673}" name="M.11_x000a_(22-23)" dataDxfId="148"/>
    <tableColumn id="14" xr3:uid="{99FE6CD5-9906-439E-8C7A-E90A27D76870}" name="M.11_x000a_(21-22)" dataDxfId="147"/>
    <tableColumn id="15" xr3:uid="{DE021424-E746-417A-8778-7987CA2AD323}" name="F.11_x000a_(24-25)" dataDxfId="146"/>
    <tableColumn id="16" xr3:uid="{53C7DA1D-A65E-406B-A011-74E7CC200A30}" name="F.11_x000a_(23-24)" dataDxfId="145"/>
    <tableColumn id="17" xr3:uid="{26A47FBB-7209-4661-8670-07AD4A31CA1C}" name="F.11_x000a_(22-23)" dataDxfId="144"/>
    <tableColumn id="18" xr3:uid="{3D8518D9-E04F-4BA2-B301-40FB6873ED98}" name="F.11_x000a_(21-22)" dataDxfId="143"/>
    <tableColumn id="19" xr3:uid="{AE0BB00F-93C0-4D86-932D-09EAA1709CD4}" name="M.12_x000a_(24-25)" dataDxfId="142"/>
    <tableColumn id="20" xr3:uid="{9FA0604F-B6E5-42B4-9A8C-C07CE8858D00}" name="M.12_x000a_(23-24)" dataDxfId="141"/>
    <tableColumn id="21" xr3:uid="{4A56244B-8C7A-4EAA-891B-3868F78A34CD}" name="M.12_x000a_(22-23)" dataDxfId="140"/>
    <tableColumn id="22" xr3:uid="{8D806197-F2ED-408E-ABE4-D139E4FEE6FF}" name="M.12_x000a_(21-22)" dataDxfId="139"/>
    <tableColumn id="23" xr3:uid="{EA315721-E76A-4D28-8C69-B3E71C646692}" name="F.12_x000a_(24-25)" dataDxfId="138"/>
    <tableColumn id="24" xr3:uid="{46388397-7E62-47A2-90A3-413601A96977}" name="F.12_x000a_(23-24)" dataDxfId="137"/>
    <tableColumn id="25" xr3:uid="{B62B00A7-7DAC-4ACF-BBF4-7E44D41F62A7}" name="F.12_x000a_(22-23)" dataDxfId="136"/>
    <tableColumn id="26" xr3:uid="{09391B11-9013-456E-A51B-55A67882B05E}" name="F.12_x000a_(21-22)" dataDxfId="135"/>
    <tableColumn id="27" xr3:uid="{BB236AF4-6C9D-4950-ABAD-24CDCA1F28A2}" name="Column4" dataDxfId="134"/>
    <tableColumn id="28" xr3:uid="{5806205D-4E0F-4D98-B23A-8B8B4971424C}" name="Column3" dataDxfId="133"/>
    <tableColumn id="29" xr3:uid="{9DCE73F0-377A-419D-B359-907BB0AEE372}" name="Column5" dataDxfId="132"/>
    <tableColumn id="30" xr3:uid="{F5190DAE-F793-4351-9EA8-DF1B67BD4B24}" name="Column6" dataDxfId="131"/>
    <tableColumn id="31" xr3:uid="{67BECF6F-0301-4429-83BC-E23559732B69}" name="Column1"/>
    <tableColumn id="32" xr3:uid="{CD757BEA-0FC8-4500-A9F3-A98805489630}" name="Column2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209030E-8DEB-42DF-82AF-AEC578F24D42}" name="Table14" displayName="Table14" ref="A7:AR114" totalsRowShown="0" headerRowDxfId="216">
  <autoFilter ref="A7:AR114" xr:uid="{AE89F87A-A9DE-4853-8E9E-813268530B39}"/>
  <sortState xmlns:xlrd2="http://schemas.microsoft.com/office/spreadsheetml/2017/richdata2" ref="A8:AR114">
    <sortCondition sortBy="cellColor" ref="A7:A114" dxfId="1"/>
  </sortState>
  <tableColumns count="44">
    <tableColumn id="1" xr3:uid="{101397EF-66EA-4593-8B57-63A3871A5590}" name="SCHOOL" dataDxfId="215"/>
    <tableColumn id="2" xr3:uid="{B784E19E-E0C4-43A8-BFFF-DD99772B14F2}" name="STATE" dataDxfId="214"/>
    <tableColumn id="35" xr3:uid="{B1043722-F764-429F-89D4-5F4429249DBA}" name="COUNTY" dataDxfId="213"/>
    <tableColumn id="34" xr3:uid="{3EEC5BE7-EFB8-4393-9DF1-39946ED8677C}" name="CITY" dataDxfId="212"/>
    <tableColumn id="33" xr3:uid="{F99E3502-29ED-4FAC-BCD2-F6FDE2B8D79D}" name="ZIP" dataDxfId="211"/>
    <tableColumn id="40" xr3:uid="{EA0FABD2-B2A8-40F7-B77C-3F2E228396D7}" name="PROJECTED_x000a_F.12 (26-27)" dataDxfId="210">
      <calculatedColumnFormula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calculatedColumnFormula>
    </tableColumn>
    <tableColumn id="41" xr3:uid="{F4DE85F6-587F-4F36-A032-02212EB8D2D4}" name="PROJECTED_x000a_M.12 (26-27)" dataDxfId="209">
      <calculatedColumnFormula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calculatedColumnFormula>
    </tableColumn>
    <tableColumn id="43" xr3:uid="{C6FC7CE2-FC32-4067-8A9A-1CA8F8F4A679}" name="Projected_x000a_to Exp (F)" dataDxfId="208">
      <calculatedColumnFormula>IF(F8="NP/UA","Unavail",IF(F8="CLOSED","CLOSED",IF(ISNUMBER(F8),ROUND(F8/4,0),"Unavail")))</calculatedColumnFormula>
    </tableColumn>
    <tableColumn id="44" xr3:uid="{5D023E91-6284-4D7B-80FB-54D0AE33BBAF}" name="Projected_x000a_to Exp (M)" dataDxfId="207">
      <calculatedColumnFormula>IF(G8="NP/UA","Unavail",IF(G8="CLOSED","CLOSED",IF(ISNUMBER(G8),ROUND(G8/7,0),"Unavail")))</calculatedColumnFormula>
    </tableColumn>
    <tableColumn id="42" xr3:uid="{4FD05CAB-A931-4B18-97C1-781C1017B3C8}" name="Intervened_x000a_Estimate (F)" dataDxfId="206">
      <calculatedColumnFormula>IF(F8="NP/UA","Unavail",IF(F8="CLOSED","CLOSED",IF(ISNUMBER(F8),ROUND(F8*0.25*0.75,0),"Unavail")))</calculatedColumnFormula>
    </tableColumn>
    <tableColumn id="37" xr3:uid="{C7916C18-7995-480F-80C4-E1674443EC0A}" name="Intervened_x000a_Estimate (M)" dataDxfId="205">
      <calculatedColumnFormula>IF(G8="NP/UA","Unavail",IF(G8="CLOSED","CLOSED",IF(ISNUMBER(G8),ROUND(G8*(1/7)*0.75,0),"Unavail")))</calculatedColumnFormula>
    </tableColumn>
    <tableColumn id="36" xr3:uid="{9F8882C8-9394-48A4-A5D2-46FB4898D92D}" name="X" dataDxfId="204"/>
    <tableColumn id="39" xr3:uid="{6ABCD729-165D-4B37-B1EE-FF7DB782C1FB}" name="PROJECTED_x000a_F 25-26" dataDxfId="203">
      <calculatedColumnFormula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calculatedColumnFormula>
    </tableColumn>
    <tableColumn id="38" xr3:uid="{06C95A75-665E-4558-AC00-6B6A79A5F85A}" name="PROJECTED_x000a_M 25-26" dataDxfId="202">
      <calculatedColumnFormula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calculatedColumnFormula>
    </tableColumn>
    <tableColumn id="3" xr3:uid="{2535D77E-4CA4-4951-AC7F-4EA2B9B7036A}" name="M.10_x000a_(24-25)" dataDxfId="201"/>
    <tableColumn id="4" xr3:uid="{1991DC4E-BEC0-4AA0-A824-5E60A076982B}" name="M.10_x000a_(23-24)" dataDxfId="200"/>
    <tableColumn id="5" xr3:uid="{F2EA4F7D-7878-4CBC-AD48-6213F2B09F45}" name="M.10_x000a_(22-23)" dataDxfId="199"/>
    <tableColumn id="6" xr3:uid="{36C7E878-DCE4-4A69-A5F6-3BB68B097D63}" name="M.10_x000a_(21-22)" dataDxfId="198"/>
    <tableColumn id="7" xr3:uid="{799121E0-05D5-4990-82B0-A6AB14238EC1}" name="F.10_x000a_(24-25)" dataDxfId="197"/>
    <tableColumn id="8" xr3:uid="{11380516-373A-44B4-BF52-E1FA77A0AB53}" name="F.10_x000a_(23-24)" dataDxfId="196"/>
    <tableColumn id="9" xr3:uid="{43FC4685-846E-4F63-B420-0455B8C67FBA}" name="F.10_x000a_(22-23)" dataDxfId="195"/>
    <tableColumn id="10" xr3:uid="{F6E391BB-DA93-4658-99B0-6EED23DEBD6B}" name="F.10_x000a_(21-22)" dataDxfId="194"/>
    <tableColumn id="11" xr3:uid="{768AE5A6-8835-4025-9EC4-68F42D186D48}" name="M.11_x000a_(24-25)" dataDxfId="193"/>
    <tableColumn id="12" xr3:uid="{BA6E51CD-B131-4D8D-B553-E9D9FD56A298}" name="M.11_x000a_(23-24)" dataDxfId="192"/>
    <tableColumn id="13" xr3:uid="{B2074A99-66F5-4EC4-A341-05DBCE3B1167}" name="M.11_x000a_(22-23)" dataDxfId="191"/>
    <tableColumn id="14" xr3:uid="{EC4A56C2-1DB2-47CE-A6FC-0897E13FEAE5}" name="M.11_x000a_(21-22)" dataDxfId="190"/>
    <tableColumn id="15" xr3:uid="{EB2BA53B-C65C-4994-96EC-9C04B019E589}" name="F.11_x000a_(24-25)" dataDxfId="189"/>
    <tableColumn id="16" xr3:uid="{735ECC50-8C11-4507-AFB2-A146F4200DE0}" name="F.11_x000a_(23-24)" dataDxfId="188"/>
    <tableColumn id="17" xr3:uid="{1FC59988-E5C7-46FC-8950-A38F99226DD2}" name="F.11_x000a_(22-23)" dataDxfId="187"/>
    <tableColumn id="18" xr3:uid="{58BB0687-B859-41C2-9E3A-4A3BAC40CBDA}" name="F.11_x000a_(21-22)" dataDxfId="186"/>
    <tableColumn id="19" xr3:uid="{066460C8-5E8C-46E6-BDF4-03906E002B8F}" name="M.12_x000a_(24-25)" dataDxfId="185"/>
    <tableColumn id="20" xr3:uid="{E57524FE-BC43-4243-89C7-0AA6C3170A48}" name="M.12_x000a_(23-24)" dataDxfId="184"/>
    <tableColumn id="21" xr3:uid="{A4CC9F6D-D596-479A-BFAD-D2D0342A87E4}" name="M.12_x000a_(22-23)" dataDxfId="183"/>
    <tableColumn id="22" xr3:uid="{66D93F55-9875-4177-9640-D47A4B0A2F49}" name="M.12_x000a_(21-22)" dataDxfId="182"/>
    <tableColumn id="23" xr3:uid="{81C87D5C-5183-4942-9F01-9A24881380A9}" name="F.12_x000a_(24-25)" dataDxfId="181"/>
    <tableColumn id="24" xr3:uid="{DA0579E2-46B1-4015-A373-134DF2AE4AC9}" name="F.12_x000a_(23-24)" dataDxfId="180"/>
    <tableColumn id="25" xr3:uid="{04610462-A604-4586-9809-D01C728C96D7}" name="F.12_x000a_(22-23)" dataDxfId="179"/>
    <tableColumn id="26" xr3:uid="{D0D59777-6353-4CAD-9129-CF19C76C9853}" name="F.12_x000a_(21-22)" dataDxfId="178"/>
    <tableColumn id="27" xr3:uid="{EF6BC66A-EFC0-45E9-9251-1B69A2CFB29B}" name="Column4" dataDxfId="177"/>
    <tableColumn id="28" xr3:uid="{393763AC-DB03-4C0B-9909-96974BEE80A2}" name="Column3" dataDxfId="176"/>
    <tableColumn id="29" xr3:uid="{B19AF88D-0979-4A62-82FE-D62688C8BAC9}" name="Column5" dataDxfId="175"/>
    <tableColumn id="30" xr3:uid="{23A1346E-671D-4DDF-AAA7-DB811F0E5042}" name="Column6" dataDxfId="174"/>
    <tableColumn id="31" xr3:uid="{4DBC3E09-B94B-499E-8977-24FE60D9382E}" name="Column1"/>
    <tableColumn id="32" xr3:uid="{3C8DFE1F-66CE-489C-A950-C3FDD2FB7F47}" name="Column2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C14E8CC-173D-4A45-AF5A-1D870BD2D6A6}" name="Table15" displayName="Table15" ref="A7:AR34" totalsRowShown="0" headerRowDxfId="130">
  <autoFilter ref="A7:AR34" xr:uid="{AE89F87A-A9DE-4853-8E9E-813268530B39}"/>
  <sortState xmlns:xlrd2="http://schemas.microsoft.com/office/spreadsheetml/2017/richdata2" ref="A8:AR34">
    <sortCondition ref="C7:C34"/>
  </sortState>
  <tableColumns count="44">
    <tableColumn id="1" xr3:uid="{087A5C88-7C13-44A2-9AB1-29D941216DFD}" name="SCHOOL" dataDxfId="129"/>
    <tableColumn id="2" xr3:uid="{DCB82FDC-957B-426C-B1F7-5715125B6EC8}" name="STATE" dataDxfId="128"/>
    <tableColumn id="35" xr3:uid="{FF06C562-BBC9-4E4A-B59C-503194CA9995}" name="COUNTY" dataDxfId="127"/>
    <tableColumn id="34" xr3:uid="{51E091D4-6405-4FC8-BD65-BD34A461C160}" name="CITY" dataDxfId="126"/>
    <tableColumn id="33" xr3:uid="{579AC274-31F6-4157-AB4B-C9AAD894FB3F}" name="ZIP" dataDxfId="125"/>
    <tableColumn id="40" xr3:uid="{48964D15-A3DB-445A-BF09-D4664E8D024D}" name="PROJECTED_x000a_F.12 (26-27)" dataDxfId="124">
      <calculatedColumnFormula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calculatedColumnFormula>
    </tableColumn>
    <tableColumn id="41" xr3:uid="{9950A357-094E-46C8-8236-EC30C923BF01}" name="PROJECTED_x000a_M.12 (26-27)" dataDxfId="123">
      <calculatedColumnFormula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calculatedColumnFormula>
    </tableColumn>
    <tableColumn id="43" xr3:uid="{3B484051-DC49-4409-9D8A-6164E5A21CF1}" name="Projected_x000a_to Exp (F)" dataDxfId="122">
      <calculatedColumnFormula>IF(F8="NP/UA","Unavail",IF(F8="CLOSED","CLOSED",IF(ISNUMBER(F8),ROUND(F8/4,0),"Unavail")))</calculatedColumnFormula>
    </tableColumn>
    <tableColumn id="44" xr3:uid="{38178823-E34F-496A-AEC6-3478C48407C2}" name="Projected_x000a_to Exp (M)" dataDxfId="121">
      <calculatedColumnFormula>IF(G8="NP/UA","Unavail",IF(G8="CLOSED","CLOSED",IF(ISNUMBER(G8),ROUND(G8/7,0),"Unavail")))</calculatedColumnFormula>
    </tableColumn>
    <tableColumn id="42" xr3:uid="{A1A92C0F-5AB3-4544-95AA-37564A0D42A0}" name="Intervened_x000a_Estimate (F)" dataDxfId="120">
      <calculatedColumnFormula>IF(F8="NP/UA","Unavail",IF(F8="CLOSED","CLOSED",IF(ISNUMBER(F8),ROUND(F8*0.25*0.75,0),"Unavail")))</calculatedColumnFormula>
    </tableColumn>
    <tableColumn id="37" xr3:uid="{82AC9B58-27DB-44DA-83A2-56529BC2A128}" name="Intervened_x000a_Estimate (M)" dataDxfId="119">
      <calculatedColumnFormula>IF(G8="NP/UA","Unavail",IF(G8="CLOSED","CLOSED",IF(ISNUMBER(G8),ROUND(G8*(1/7)*0.75,0),"Unavail")))</calculatedColumnFormula>
    </tableColumn>
    <tableColumn id="36" xr3:uid="{78D51BC1-81FA-42C6-8867-5BE1D306964F}" name="X" dataDxfId="118"/>
    <tableColumn id="39" xr3:uid="{C8080AF2-1EF6-490A-B654-1D76C7C7A758}" name="PROJECTED_x000a_F 25-26" dataDxfId="117">
      <calculatedColumnFormula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calculatedColumnFormula>
    </tableColumn>
    <tableColumn id="38" xr3:uid="{6F19DBEA-0531-4420-8D88-19B0B84B995A}" name="PROJECTED_x000a_M 25-26" dataDxfId="116">
      <calculatedColumnFormula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calculatedColumnFormula>
    </tableColumn>
    <tableColumn id="3" xr3:uid="{35E6398A-F06C-476D-819B-81CCD00D9DA5}" name="M.10_x000a_(24-25)" dataDxfId="115"/>
    <tableColumn id="4" xr3:uid="{ED1ADCA5-C31D-49DB-A6D8-8BC1A626A150}" name="M.10_x000a_(23-24)" dataDxfId="114"/>
    <tableColumn id="5" xr3:uid="{75E4BBFC-B9E4-4674-BAB1-C7219C68D6ED}" name="M.10_x000a_(22-23)" dataDxfId="113"/>
    <tableColumn id="6" xr3:uid="{FC421ADB-7B2C-474B-AF97-EAF6DC19CB76}" name="M.10_x000a_(21-22)" dataDxfId="112"/>
    <tableColumn id="7" xr3:uid="{CFD893C6-805F-43A4-8B0C-D1C7F7D3F0D0}" name="F.10_x000a_(24-25)" dataDxfId="111"/>
    <tableColumn id="8" xr3:uid="{2BF2F44C-7102-4195-B2B5-BC47B627A9D8}" name="F.10_x000a_(23-24)" dataDxfId="110"/>
    <tableColumn id="9" xr3:uid="{59894F14-A5A1-456E-A236-B1883FF43964}" name="F.10_x000a_(22-23)" dataDxfId="109"/>
    <tableColumn id="10" xr3:uid="{9A1BCAFA-554E-4CF4-AD5A-4AB6374A4B26}" name="F.10_x000a_(21-22)" dataDxfId="108"/>
    <tableColumn id="11" xr3:uid="{B89A2DFF-90A4-45D1-82C2-08EB4A30711B}" name="M.11_x000a_(24-25)" dataDxfId="107"/>
    <tableColumn id="12" xr3:uid="{FD787782-91A8-4FC1-8067-C49D26D6A810}" name="M.11_x000a_(23-24)" dataDxfId="106"/>
    <tableColumn id="13" xr3:uid="{8BB8A161-60BB-4AFA-A7BA-72D5CDBC5179}" name="M.11_x000a_(22-23)" dataDxfId="105"/>
    <tableColumn id="14" xr3:uid="{9AC9D5B5-0CF9-4033-B4C6-6BBF001D3CE8}" name="M.11_x000a_(21-22)" dataDxfId="104"/>
    <tableColumn id="15" xr3:uid="{03273F6D-54BA-418E-9F90-1194C5E78F8F}" name="F.11_x000a_(24-25)" dataDxfId="103"/>
    <tableColumn id="16" xr3:uid="{075AA58E-F74A-4903-AAE3-69CB261202A3}" name="F.11_x000a_(23-24)" dataDxfId="102"/>
    <tableColumn id="17" xr3:uid="{0E547B89-A3A6-48DC-8FC1-3BEAF4B43F18}" name="F.11_x000a_(22-23)" dataDxfId="101"/>
    <tableColumn id="18" xr3:uid="{71029692-2EC5-4021-AD66-39F1DF3FA4B4}" name="F.11_x000a_(21-22)" dataDxfId="100"/>
    <tableColumn id="19" xr3:uid="{A24F4F5B-2C41-46D9-8A45-8C18369B905D}" name="M.12_x000a_(24-25)" dataDxfId="99"/>
    <tableColumn id="20" xr3:uid="{D384262F-B003-4D5C-AC1D-9EE6FDA3ED7E}" name="M.12_x000a_(23-24)" dataDxfId="98"/>
    <tableColumn id="21" xr3:uid="{D3DC6266-FB0B-4D39-B220-1242DA7AD405}" name="M.12_x000a_(22-23)" dataDxfId="97"/>
    <tableColumn id="22" xr3:uid="{A9EEF1E4-DA40-4E2C-B6F9-838AF4B96E9D}" name="M.12_x000a_(21-22)" dataDxfId="96"/>
    <tableColumn id="23" xr3:uid="{BCA1D2C4-3784-4EB4-A6B7-FAB1FC1E9128}" name="F.12_x000a_(24-25)" dataDxfId="95"/>
    <tableColumn id="24" xr3:uid="{9A5620FF-1FA5-49F1-BED5-C6C4355B54B7}" name="F.12_x000a_(23-24)" dataDxfId="94"/>
    <tableColumn id="25" xr3:uid="{CC212B4E-F403-4856-BBCD-B2DBEB367B0F}" name="F.12_x000a_(22-23)" dataDxfId="93"/>
    <tableColumn id="26" xr3:uid="{1E4CC3FD-D146-4F89-B801-B4C7A1C8DFCE}" name="F.12_x000a_(21-22)" dataDxfId="92"/>
    <tableColumn id="27" xr3:uid="{1D8DC1A9-E100-43DA-A14E-741AED38A4B7}" name="Column4" dataDxfId="91"/>
    <tableColumn id="28" xr3:uid="{5CEBBD24-9FFC-4F1C-8161-BE731934ED88}" name="Column3" dataDxfId="90"/>
    <tableColumn id="29" xr3:uid="{29F50E7C-CBC9-4ACD-93F5-23456F904DB7}" name="Column5" dataDxfId="89"/>
    <tableColumn id="30" xr3:uid="{8D7A3F7C-5069-4982-8444-653D2F453DEE}" name="Column6" dataDxfId="88"/>
    <tableColumn id="31" xr3:uid="{759F238A-69E3-4434-81E3-14C57DF11BA4}" name="Column1"/>
    <tableColumn id="32" xr3:uid="{239E409A-1833-476F-8851-2B937CCB7EDC}" name="Column2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CBF8B18-5CEB-456D-8F96-D91BEBA41516}" name="Table167" displayName="Table167" ref="A7:AR32" totalsRowShown="0" headerRowDxfId="87">
  <autoFilter ref="A7:AR32" xr:uid="{AE89F87A-A9DE-4853-8E9E-813268530B39}"/>
  <sortState xmlns:xlrd2="http://schemas.microsoft.com/office/spreadsheetml/2017/richdata2" ref="A8:AR32">
    <sortCondition ref="C7:C32"/>
  </sortState>
  <tableColumns count="44">
    <tableColumn id="1" xr3:uid="{B55E936F-5696-4350-B9E4-36F289A4C11D}" name="SCHOOL" dataDxfId="86"/>
    <tableColumn id="2" xr3:uid="{BB586D29-B82A-4BAE-921C-C378CA657CAD}" name="STATE" dataDxfId="85"/>
    <tableColumn id="35" xr3:uid="{E611896B-0971-487F-90FC-9749DE8C438C}" name="COUNTY" dataDxfId="84"/>
    <tableColumn id="34" xr3:uid="{88D4FD39-C476-42AF-B7C4-4737E0A781F5}" name="CITY" dataDxfId="83"/>
    <tableColumn id="33" xr3:uid="{62B3DFB9-C884-4F00-AEEE-1AEC59097523}" name="ZIP" dataDxfId="82"/>
    <tableColumn id="40" xr3:uid="{DD6B601A-967D-4C5A-A092-EEE0C3B751EE}" name="PROJECTED_x000a_F.12 (26-27)" dataDxfId="81">
      <calculatedColumnFormula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calculatedColumnFormula>
    </tableColumn>
    <tableColumn id="41" xr3:uid="{EE396C40-A66F-4CBA-A95D-D6EEDF954550}" name="PROJECTED_x000a_M.12 (26-27)" dataDxfId="80">
      <calculatedColumnFormula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calculatedColumnFormula>
    </tableColumn>
    <tableColumn id="43" xr3:uid="{A6EEDBBD-4199-4300-8235-1D1EDAFA3F84}" name="Projected_x000a_to Exp (F)" dataDxfId="79">
      <calculatedColumnFormula>IF(F8="NP/UA","Unavail",IF(F8="CLOSED","CLOSED",IF(ISNUMBER(F8),ROUND(F8/4,0),"Unavail")))</calculatedColumnFormula>
    </tableColumn>
    <tableColumn id="44" xr3:uid="{64C3F596-5CCD-403A-8C62-0F8E40DDA653}" name="Projected_x000a_to Exp (M)" dataDxfId="78">
      <calculatedColumnFormula>IF(G8="NP/UA","Unavail",IF(G8="CLOSED","CLOSED",IF(ISNUMBER(G8),ROUND(G8/7,0),"Unavail")))</calculatedColumnFormula>
    </tableColumn>
    <tableColumn id="42" xr3:uid="{B5621569-412E-460C-9A6B-ECC955B909EF}" name="Intervened_x000a_Estimate (F)" dataDxfId="77">
      <calculatedColumnFormula>IF(F8="NP/UA","Unavail",IF(F8="CLOSED","CLOSED",IF(ISNUMBER(F8),ROUND(F8*0.25*0.75,0),"Unavail")))</calculatedColumnFormula>
    </tableColumn>
    <tableColumn id="37" xr3:uid="{938ABF5E-B80D-401A-A4C2-D17CE610DD9F}" name="Intervened_x000a_Estimate (M)" dataDxfId="76">
      <calculatedColumnFormula>IF(G8="NP/UA","Unavail",IF(G8="CLOSED","CLOSED",IF(ISNUMBER(G8),ROUND(G8*(1/7)*0.75,0),"Unavail")))</calculatedColumnFormula>
    </tableColumn>
    <tableColumn id="36" xr3:uid="{1E3A21EA-BCC9-4198-8CF3-B5ED07CB8D45}" name="X" dataDxfId="75"/>
    <tableColumn id="39" xr3:uid="{14111751-07A7-4C6A-A6B0-D07BDB9AFF1D}" name="PROJECTED_x000a_F 25-26" dataDxfId="74">
      <calculatedColumnFormula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calculatedColumnFormula>
    </tableColumn>
    <tableColumn id="38" xr3:uid="{DFD4CA54-4B29-4E6F-A751-9CF3A4FA98F1}" name="PROJECTED_x000a_M 25-26" dataDxfId="73">
      <calculatedColumnFormula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calculatedColumnFormula>
    </tableColumn>
    <tableColumn id="3" xr3:uid="{D54D07C8-6CBE-4C08-8BF9-E321CD576536}" name="M.10_x000a_(24-25)" dataDxfId="72"/>
    <tableColumn id="4" xr3:uid="{77AF1C0E-68FC-4C9D-BCD9-A68EC2F42360}" name="M.10_x000a_(23-24)" dataDxfId="71"/>
    <tableColumn id="5" xr3:uid="{F5942B80-5212-465D-828A-2761B0FFFFEC}" name="M.10_x000a_(22-23)" dataDxfId="70"/>
    <tableColumn id="6" xr3:uid="{150DB8B2-2FC1-49B5-98C5-45F0F0AAD1E4}" name="M.10_x000a_(21-22)" dataDxfId="69"/>
    <tableColumn id="7" xr3:uid="{99F0E3CE-164C-41D4-8FA3-AA31B00FB262}" name="F.10_x000a_(24-25)" dataDxfId="68"/>
    <tableColumn id="8" xr3:uid="{E8E2DD16-A2C7-460B-8CA0-7D6777ABFF45}" name="F.10_x000a_(23-24)" dataDxfId="67"/>
    <tableColumn id="9" xr3:uid="{B49EA082-3AB8-4A7B-ABBB-AFE1A9288796}" name="F.10_x000a_(22-23)" dataDxfId="66"/>
    <tableColumn id="10" xr3:uid="{E165CA05-CC55-4E78-AFCC-076C9C53EC4D}" name="F.10_x000a_(21-22)" dataDxfId="65"/>
    <tableColumn id="11" xr3:uid="{A30FB13F-B030-47A0-8453-64ED5AB16DA3}" name="M.11_x000a_(24-25)" dataDxfId="64"/>
    <tableColumn id="12" xr3:uid="{9A86631F-7F1F-46DF-9E27-6DC9535533DE}" name="M.11_x000a_(23-24)" dataDxfId="63"/>
    <tableColumn id="13" xr3:uid="{8F40EA67-C485-4E5B-9A3B-170D005ECE9E}" name="M.11_x000a_(22-23)" dataDxfId="62"/>
    <tableColumn id="14" xr3:uid="{349AF3BB-22EB-455C-99CD-DF16EF081B3E}" name="M.11_x000a_(21-22)" dataDxfId="61"/>
    <tableColumn id="15" xr3:uid="{A2D9DD3E-9BE4-4504-92A7-F5156903486F}" name="F.11_x000a_(24-25)" dataDxfId="60"/>
    <tableColumn id="16" xr3:uid="{4C4B39DF-5BF3-4FFA-A3CE-E2B8727C90B1}" name="F.11_x000a_(23-24)" dataDxfId="59"/>
    <tableColumn id="17" xr3:uid="{70A1FEAE-0EFF-43E6-99EB-8AD2C0F42E49}" name="F.11_x000a_(22-23)" dataDxfId="58"/>
    <tableColumn id="18" xr3:uid="{B438031A-2C9D-463C-B7EC-46E3DE0DA0AD}" name="F.11_x000a_(21-22)" dataDxfId="57"/>
    <tableColumn id="19" xr3:uid="{3CC521DD-1889-4682-ADB2-D531EC3E6EB0}" name="M.12_x000a_(24-25)" dataDxfId="56"/>
    <tableColumn id="20" xr3:uid="{761105B0-AD81-4387-9BD6-E40C21371660}" name="M.12_x000a_(23-24)" dataDxfId="55"/>
    <tableColumn id="21" xr3:uid="{C4769504-00C5-433C-83DC-654BC57FC329}" name="M.12_x000a_(22-23)" dataDxfId="54"/>
    <tableColumn id="22" xr3:uid="{F2AC635A-9BB2-472F-96A7-AF1FA90F056B}" name="M.12_x000a_(21-22)" dataDxfId="53"/>
    <tableColumn id="23" xr3:uid="{67C2C5BC-1171-4230-9F5E-3ACCF4F9364F}" name="F.12_x000a_(24-25)" dataDxfId="52"/>
    <tableColumn id="24" xr3:uid="{3E11CB66-63AF-4B11-8C8B-8576A95AD0AB}" name="F.12_x000a_(23-24)" dataDxfId="51"/>
    <tableColumn id="25" xr3:uid="{5C0F0C9D-5E8F-404F-A5F8-68B4B9479A78}" name="F.12_x000a_(22-23)" dataDxfId="50"/>
    <tableColumn id="26" xr3:uid="{BA1243B7-45FB-48CD-8F4F-0CB5ED90C112}" name="F.12_x000a_(21-22)" dataDxfId="49"/>
    <tableColumn id="27" xr3:uid="{C9C6DF10-56CB-40A8-ACCA-F18D24E58342}" name="Column4" dataDxfId="48"/>
    <tableColumn id="28" xr3:uid="{3D76F121-A6B4-4CBE-8D51-5917504A3E49}" name="Column3" dataDxfId="47"/>
    <tableColumn id="29" xr3:uid="{14B3C2BA-D649-4085-BFA9-1A72BFC1EF0A}" name="Column5" dataDxfId="46"/>
    <tableColumn id="30" xr3:uid="{867CBE18-B2F4-4076-9CFE-39068F478042}" name="Column6" dataDxfId="45"/>
    <tableColumn id="31" xr3:uid="{8BD292AB-0320-4D4A-B0BF-C6C7FE569C95}" name="Column1"/>
    <tableColumn id="32" xr3:uid="{44E9DDFE-56B4-47BB-82F7-B703E27C85A2}" name="Column2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3798629-05EA-4B27-AAF4-26D2120C57B8}" name="Table16" displayName="Table16" ref="A7:AR29" totalsRowShown="0" headerRowDxfId="44">
  <autoFilter ref="A7:AR29" xr:uid="{AE89F87A-A9DE-4853-8E9E-813268530B39}"/>
  <sortState xmlns:xlrd2="http://schemas.microsoft.com/office/spreadsheetml/2017/richdata2" ref="A8:AR29">
    <sortCondition ref="C7:C29"/>
  </sortState>
  <tableColumns count="44">
    <tableColumn id="1" xr3:uid="{843E188A-2388-4A3B-A658-CBDAE1C617AC}" name="SCHOOL" dataDxfId="43"/>
    <tableColumn id="2" xr3:uid="{6908C0D4-9118-468D-A4E6-35B3D496CEC9}" name="STATE" dataDxfId="42"/>
    <tableColumn id="35" xr3:uid="{4AC04E03-2C1F-4C90-896C-10EC77DECF29}" name="COUNTY" dataDxfId="41"/>
    <tableColumn id="34" xr3:uid="{09E8A6A1-3B38-4D9B-AA3A-D9F03EEB4F4D}" name="CITY" dataDxfId="40"/>
    <tableColumn id="33" xr3:uid="{28B65089-F80F-4294-B5D4-DB88D7321731}" name="ZIP" dataDxfId="39"/>
    <tableColumn id="40" xr3:uid="{78F8C0DF-5BFB-4F6F-82F0-50509636C172}" name="PROJECTED_x000a_F.12 (26-27)" dataDxfId="38">
      <calculatedColumnFormula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calculatedColumnFormula>
    </tableColumn>
    <tableColumn id="41" xr3:uid="{233F6689-D7BB-4ED4-BA24-4F37F3AF331E}" name="PROJECTED_x000a_M.12 (26-27)" dataDxfId="37">
      <calculatedColumnFormula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calculatedColumnFormula>
    </tableColumn>
    <tableColumn id="43" xr3:uid="{ED8D8CDF-5160-4959-921C-BA89B7AFA297}" name="Projected_x000a_to Exp (F)" dataDxfId="36">
      <calculatedColumnFormula>IF(F8="NP/UA","Unavail",IF(F8="CLOSED","CLOSED",IF(ISNUMBER(F8),ROUND(F8/4,0),"Unavail")))</calculatedColumnFormula>
    </tableColumn>
    <tableColumn id="44" xr3:uid="{0F13FF19-F2E0-4A16-9E7E-09211DDC0293}" name="Projected_x000a_to Exp (M)" dataDxfId="35">
      <calculatedColumnFormula>IF(G8="NP/UA","Unavail",IF(G8="CLOSED","CLOSED",IF(ISNUMBER(G8),ROUND(G8/7,0),"Unavail")))</calculatedColumnFormula>
    </tableColumn>
    <tableColumn id="42" xr3:uid="{2270D004-F314-4CD8-890A-62BF044056EB}" name="Intervened_x000a_Estimate (F)" dataDxfId="34">
      <calculatedColumnFormula>IF(F8="NP/UA","Unavail",IF(F8="CLOSED","CLOSED",IF(ISNUMBER(F8),ROUND(F8*0.25*0.75,0),"Unavail")))</calculatedColumnFormula>
    </tableColumn>
    <tableColumn id="37" xr3:uid="{5D1EC41C-B365-4892-BAF8-AAB7F586CBC2}" name="Intervened_x000a_Estimate (M)" dataDxfId="33">
      <calculatedColumnFormula>IF(G8="NP/UA","Unavail",IF(G8="CLOSED","CLOSED",IF(ISNUMBER(G8),ROUND(G8*(1/7)*0.75,0),"Unavail")))</calculatedColumnFormula>
    </tableColumn>
    <tableColumn id="36" xr3:uid="{7927D581-D1D1-4914-9A97-5F9E30B9942E}" name="X" dataDxfId="32"/>
    <tableColumn id="39" xr3:uid="{3805EEF6-EF63-4082-A836-F3CF6CBC967C}" name="PROJECTED_x000a_F 25-26" dataDxfId="31">
      <calculatedColumnFormula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calculatedColumnFormula>
    </tableColumn>
    <tableColumn id="38" xr3:uid="{6882BF3A-1B70-45A0-9952-74DD3C2F4703}" name="PROJECTED_x000a_M 25-26" dataDxfId="30">
      <calculatedColumnFormula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calculatedColumnFormula>
    </tableColumn>
    <tableColumn id="3" xr3:uid="{CD89C0DA-F389-4122-B705-085B2F34B516}" name="M.10_x000a_(24-25)" dataDxfId="29"/>
    <tableColumn id="4" xr3:uid="{F7BBBDC0-0F49-490F-BBA2-9E135FA15B1F}" name="M.10_x000a_(23-24)" dataDxfId="28"/>
    <tableColumn id="5" xr3:uid="{CE832126-E510-473B-B0FB-601469F66379}" name="M.10_x000a_(22-23)" dataDxfId="27"/>
    <tableColumn id="6" xr3:uid="{B3F07A9C-3C6F-4241-8918-E3D80026864D}" name="M.10_x000a_(21-22)" dataDxfId="26"/>
    <tableColumn id="7" xr3:uid="{D5841011-3489-44D9-ABB0-60B509B13644}" name="F.10_x000a_(24-25)" dataDxfId="25"/>
    <tableColumn id="8" xr3:uid="{DAADA849-44CE-4E59-BEA9-C11A15F61A87}" name="F.10_x000a_(23-24)" dataDxfId="24"/>
    <tableColumn id="9" xr3:uid="{9FD7EF7E-B512-4B5A-AECE-AB39CDC514B5}" name="F.10_x000a_(22-23)" dataDxfId="23"/>
    <tableColumn id="10" xr3:uid="{A4D58A32-A0EA-489D-AC40-63447300519F}" name="F.10_x000a_(21-22)" dataDxfId="22"/>
    <tableColumn id="11" xr3:uid="{8361B72C-8472-4B09-8141-BB4682008DA2}" name="M.11_x000a_(24-25)" dataDxfId="21"/>
    <tableColumn id="12" xr3:uid="{C1CA0E03-3D6B-4B5F-A288-ED3F1822E780}" name="M.11_x000a_(23-24)" dataDxfId="20"/>
    <tableColumn id="13" xr3:uid="{A4195CEC-B16B-4B15-A436-2DBC9C61EF5A}" name="M.11_x000a_(22-23)" dataDxfId="19"/>
    <tableColumn id="14" xr3:uid="{FFF5068F-26C9-4886-BDBA-C45F494061B8}" name="M.11_x000a_(21-22)" dataDxfId="18"/>
    <tableColumn id="15" xr3:uid="{FEF8481F-4C0D-485D-806B-F3612DDB0FF3}" name="F.11_x000a_(24-25)" dataDxfId="17"/>
    <tableColumn id="16" xr3:uid="{8B0E5A47-7228-40CF-8C01-7C4EF44BD06C}" name="F.11_x000a_(23-24)" dataDxfId="16"/>
    <tableColumn id="17" xr3:uid="{DE23FCDD-A0DC-4EDE-BD17-FEE4D47969A9}" name="F.11_x000a_(22-23)" dataDxfId="15"/>
    <tableColumn id="18" xr3:uid="{92D29004-7E34-4D03-8E4F-804C11089471}" name="F.11_x000a_(21-22)" dataDxfId="14"/>
    <tableColumn id="19" xr3:uid="{2FF4089C-6A82-4F5A-A610-0DAC5EC3C5DC}" name="M.12_x000a_(24-25)" dataDxfId="13"/>
    <tableColumn id="20" xr3:uid="{1AE32108-0260-48A6-84FE-6FE53185E7BF}" name="M.12_x000a_(23-24)" dataDxfId="12"/>
    <tableColumn id="21" xr3:uid="{88C3BA2E-7045-4D6C-A298-69730BDB8FA7}" name="M.12_x000a_(22-23)" dataDxfId="11"/>
    <tableColumn id="22" xr3:uid="{D2D187A7-2C61-4D20-B48D-0E22E172A2F0}" name="M.12_x000a_(21-22)" dataDxfId="10"/>
    <tableColumn id="23" xr3:uid="{21A5419E-38C7-44F5-AF97-1E9D31351C2D}" name="F.12_x000a_(24-25)" dataDxfId="9"/>
    <tableColumn id="24" xr3:uid="{20220B86-61F9-41D3-B93A-50E91C4583BA}" name="F.12_x000a_(23-24)" dataDxfId="8"/>
    <tableColumn id="25" xr3:uid="{BA45B9D0-0CA7-484C-80FE-B30244651015}" name="F.12_x000a_(22-23)" dataDxfId="7"/>
    <tableColumn id="26" xr3:uid="{30003F44-025F-44F4-A3CB-605AD31802F2}" name="F.12_x000a_(21-22)" dataDxfId="6"/>
    <tableColumn id="27" xr3:uid="{E984D927-0121-473E-AD9B-6727CED40054}" name="Column4" dataDxfId="5"/>
    <tableColumn id="28" xr3:uid="{E8B43EA5-3C22-44FD-8581-AE9AEBE9D296}" name="Column3" dataDxfId="4"/>
    <tableColumn id="29" xr3:uid="{1133AAB7-2583-4D1E-A5FD-5CBAD5506B77}" name="Column5" dataDxfId="3"/>
    <tableColumn id="30" xr3:uid="{66DA1D4E-BB9A-400D-8EF5-D6831110F3FA}" name="Column6" dataDxfId="2"/>
    <tableColumn id="31" xr3:uid="{D563EFF7-3D9D-4857-B310-722E5462C24D}" name="Column1"/>
    <tableColumn id="32" xr3:uid="{AB80F06C-DFC8-4CA6-A5E4-4B800172F1B7}" name="Column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95"/>
  <sheetViews>
    <sheetView tabSelected="1" zoomScale="70" zoomScaleNormal="70" workbookViewId="0">
      <selection activeCell="E85" sqref="E85"/>
    </sheetView>
  </sheetViews>
  <sheetFormatPr defaultRowHeight="14.5" x14ac:dyDescent="0.35"/>
  <cols>
    <col min="1" max="1" width="38.54296875" customWidth="1"/>
    <col min="2" max="2" width="13.08984375" customWidth="1"/>
    <col min="3" max="11" width="14.54296875" customWidth="1"/>
    <col min="12" max="12" width="10.90625" customWidth="1"/>
    <col min="13" max="13" width="14.54296875" style="8" customWidth="1"/>
    <col min="14" max="14" width="14.54296875" customWidth="1"/>
    <col min="15" max="38" width="14" customWidth="1"/>
    <col min="39" max="39" width="34.54296875" customWidth="1"/>
    <col min="40" max="40" width="34.08984375" customWidth="1"/>
    <col min="41" max="41" width="33.90625" customWidth="1"/>
    <col min="42" max="42" width="33.36328125" customWidth="1"/>
    <col min="43" max="44" width="10.08984375" customWidth="1"/>
  </cols>
  <sheetData>
    <row r="1" spans="1:44" x14ac:dyDescent="0.35">
      <c r="A1" t="s">
        <v>0</v>
      </c>
    </row>
    <row r="3" spans="1:44" x14ac:dyDescent="0.35">
      <c r="A3" t="s">
        <v>1</v>
      </c>
    </row>
    <row r="5" spans="1:44" x14ac:dyDescent="0.35">
      <c r="A5" t="s">
        <v>2</v>
      </c>
    </row>
    <row r="6" spans="1:44" x14ac:dyDescent="0.35">
      <c r="H6" s="20" t="s">
        <v>373</v>
      </c>
      <c r="I6" s="21"/>
      <c r="J6" s="21"/>
      <c r="K6" s="21"/>
      <c r="M6" s="22" t="s">
        <v>379</v>
      </c>
      <c r="N6" s="23"/>
    </row>
    <row r="7" spans="1:44" ht="29.5" thickBot="1" x14ac:dyDescent="0.4">
      <c r="A7" s="1" t="s">
        <v>336</v>
      </c>
      <c r="B7" s="1" t="s">
        <v>335</v>
      </c>
      <c r="C7" s="1" t="s">
        <v>337</v>
      </c>
      <c r="D7" s="1" t="s">
        <v>339</v>
      </c>
      <c r="E7" s="1" t="s">
        <v>340</v>
      </c>
      <c r="F7" s="6" t="s">
        <v>376</v>
      </c>
      <c r="G7" s="6" t="s">
        <v>377</v>
      </c>
      <c r="H7" s="6" t="s">
        <v>369</v>
      </c>
      <c r="I7" s="6" t="s">
        <v>370</v>
      </c>
      <c r="J7" s="6" t="s">
        <v>371</v>
      </c>
      <c r="K7" s="6" t="s">
        <v>372</v>
      </c>
      <c r="L7" s="6" t="s">
        <v>378</v>
      </c>
      <c r="M7" s="9" t="s">
        <v>367</v>
      </c>
      <c r="N7" s="6" t="s">
        <v>368</v>
      </c>
      <c r="O7" s="5" t="s">
        <v>342</v>
      </c>
      <c r="P7" s="5" t="s">
        <v>343</v>
      </c>
      <c r="Q7" s="5" t="s">
        <v>344</v>
      </c>
      <c r="R7" s="5" t="s">
        <v>345</v>
      </c>
      <c r="S7" s="5" t="s">
        <v>346</v>
      </c>
      <c r="T7" s="5" t="s">
        <v>347</v>
      </c>
      <c r="U7" s="5" t="s">
        <v>348</v>
      </c>
      <c r="V7" s="5" t="s">
        <v>349</v>
      </c>
      <c r="W7" s="5" t="s">
        <v>350</v>
      </c>
      <c r="X7" s="5" t="s">
        <v>351</v>
      </c>
      <c r="Y7" s="5" t="s">
        <v>352</v>
      </c>
      <c r="Z7" s="5" t="s">
        <v>353</v>
      </c>
      <c r="AA7" s="5" t="s">
        <v>354</v>
      </c>
      <c r="AB7" s="5" t="s">
        <v>355</v>
      </c>
      <c r="AC7" s="5" t="s">
        <v>356</v>
      </c>
      <c r="AD7" s="5" t="s">
        <v>357</v>
      </c>
      <c r="AE7" s="5" t="s">
        <v>358</v>
      </c>
      <c r="AF7" s="5" t="s">
        <v>359</v>
      </c>
      <c r="AG7" s="5" t="s">
        <v>360</v>
      </c>
      <c r="AH7" s="5" t="s">
        <v>361</v>
      </c>
      <c r="AI7" s="5" t="s">
        <v>362</v>
      </c>
      <c r="AJ7" s="5" t="s">
        <v>363</v>
      </c>
      <c r="AK7" s="5" t="s">
        <v>364</v>
      </c>
      <c r="AL7" s="5" t="s">
        <v>365</v>
      </c>
      <c r="AM7" s="1" t="s">
        <v>338</v>
      </c>
      <c r="AN7" s="1" t="s">
        <v>333</v>
      </c>
      <c r="AO7" s="1" t="s">
        <v>341</v>
      </c>
      <c r="AP7" s="1" t="s">
        <v>366</v>
      </c>
      <c r="AQ7" t="s">
        <v>331</v>
      </c>
      <c r="AR7" t="s">
        <v>332</v>
      </c>
    </row>
    <row r="8" spans="1:44" x14ac:dyDescent="0.35">
      <c r="A8" s="2" t="s">
        <v>86</v>
      </c>
      <c r="B8" s="4" t="s">
        <v>334</v>
      </c>
      <c r="C8" s="4" t="s">
        <v>380</v>
      </c>
      <c r="D8" s="2" t="s">
        <v>20</v>
      </c>
      <c r="E8" s="2" t="s">
        <v>21</v>
      </c>
      <c r="F8" s="12">
        <f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f>
        <v>256</v>
      </c>
      <c r="G8" s="12">
        <f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f>
        <v>253</v>
      </c>
      <c r="H8" s="13">
        <f>IF(F8="NP/UA","Unavail",IF(F8="CLOSED","CLOSED",IF(ISNUMBER(F8),ROUND(F8/4,0),"Unavail")))</f>
        <v>64</v>
      </c>
      <c r="I8" s="13">
        <f>IF(G8="NP/UA","Unavail",IF(G8="CLOSED","CLOSED",IF(ISNUMBER(G8),ROUND(G8/7,0),"Unavail")))</f>
        <v>36</v>
      </c>
      <c r="J8" s="13">
        <f>IF(F8="NP/UA","Unavail",IF(F8="CLOSED","CLOSED",IF(ISNUMBER(F8),ROUND(F8*0.25*0.75,0),"Unavail")))</f>
        <v>48</v>
      </c>
      <c r="K8" s="13">
        <f>IF(G8="NP/UA","Unavail",IF(G8="CLOSED","CLOSED",IF(ISNUMBER(G8),ROUND(G8*(1/7)*0.75,0),"Unavail")))</f>
        <v>27</v>
      </c>
      <c r="L8" s="7"/>
      <c r="M8" s="11">
        <f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f>
        <v>258</v>
      </c>
      <c r="N8" s="11">
        <f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f>
        <v>253</v>
      </c>
      <c r="O8" s="10">
        <v>0.01</v>
      </c>
      <c r="P8">
        <v>302</v>
      </c>
      <c r="Q8">
        <v>307</v>
      </c>
      <c r="R8">
        <v>297</v>
      </c>
      <c r="S8" s="3">
        <v>0.01</v>
      </c>
      <c r="T8">
        <v>299</v>
      </c>
      <c r="U8">
        <v>282</v>
      </c>
      <c r="V8">
        <v>310</v>
      </c>
      <c r="W8" s="3">
        <v>0.01</v>
      </c>
      <c r="X8">
        <v>290</v>
      </c>
      <c r="Y8">
        <v>293</v>
      </c>
      <c r="Z8">
        <v>271</v>
      </c>
      <c r="AA8" s="3">
        <v>0.01</v>
      </c>
      <c r="AB8">
        <v>273</v>
      </c>
      <c r="AC8">
        <v>281</v>
      </c>
      <c r="AD8">
        <v>271</v>
      </c>
      <c r="AE8" s="3">
        <v>0.01</v>
      </c>
      <c r="AF8">
        <v>255</v>
      </c>
      <c r="AG8">
        <v>250</v>
      </c>
      <c r="AH8">
        <v>250</v>
      </c>
      <c r="AI8" s="3">
        <v>0.01</v>
      </c>
      <c r="AJ8">
        <v>268</v>
      </c>
      <c r="AK8">
        <v>244</v>
      </c>
      <c r="AL8">
        <v>241</v>
      </c>
      <c r="AM8" s="2"/>
      <c r="AN8" s="2"/>
      <c r="AO8" s="2"/>
      <c r="AP8" s="2"/>
    </row>
    <row r="9" spans="1:44" x14ac:dyDescent="0.35">
      <c r="A9" s="2" t="s">
        <v>265</v>
      </c>
      <c r="B9" s="4" t="s">
        <v>334</v>
      </c>
      <c r="C9" s="4" t="s">
        <v>380</v>
      </c>
      <c r="D9" s="2" t="s">
        <v>20</v>
      </c>
      <c r="E9" s="2" t="s">
        <v>87</v>
      </c>
      <c r="F9" s="12">
        <f>IF(AND(O9=0,P9=0,S9=0,T9=0,W9=0,X9=0,AA9=0,AB9=0,AE9=0,AF9=0,AI9=0,AJ9=0),"CLOSED",IF(COUNTIF(AI9:AL9,"&gt;0")-COUNTIF(AI9:AL9,"&gt;=1")&gt;=2,"NP/UA",IF(S9&gt;=1,ROUND(S9*IFERROR((IF(AND(T9&gt;=1,AA9&gt;=1),AA9/T9*0.5,0)+IF(AND(U9&gt;=1,AB9&gt;=1),AB9/U9*0.3,0)+IF(AND(V9&gt;=1,AC9&gt;=1),AC9/V9*0.2,0))/(IF(AND(T9&gt;=1,AA9&gt;=1),0.5,0)+IF(AND(U9&gt;=1,AB9&gt;=1),0.3,0)+IF(AND(V9&gt;=1,AC9&gt;=1),0.2,0)),1)*IFERROR((IF(AND(AB9&gt;=1,AI9&gt;=1),AI9/AB9*0.5,0)+IF(AND(AC9&gt;=1,AJ9&gt;=1),AJ9/AC9*0.3,0)+IF(AND(AD9&gt;=1,AK9&gt;=1),AK9/AD9*0.2,0))/(IF(AND(AB9&gt;=1,AI9&gt;=1),0.5,0)+IF(AND(AC9&gt;=1,AJ9&gt;=1),0.3,0)+IF(AND(AD9&gt;=1,AK9&gt;=1),0.2,0)),1),0),IFERROR(ROUND((IF(ISNUMBER(M9),M9*0.4,0)+IF(AI9&gt;=1,AI9*0.25,0)+IF(AJ9&gt;=1,AJ9*0.15,0)+IF(AK9&gt;=1,AK9*0.1,0)+IF(AL9&gt;=1,AL9*0.1,0))/(IF(ISNUMBER(M9),0.4,0)+IF(AI9&gt;=1,0.25,0)+IF(AJ9&gt;=1,0.15,0)+IF(AK9&gt;=1,0.1,0)+IF(AL9&gt;=1,0.1,0)),0),"NP/UA"))))</f>
        <v>27</v>
      </c>
      <c r="G9" s="12">
        <f>IF(AND(O9=0,P9=0,S9=0,T9=0,W9=0,X9=0,AA9=0,AB9=0,AE9=0,AF9=0,AI9=0,AJ9=0),"CLOSED",IF(COUNTIF(AE9:AH9,"&gt;0")-COUNTIF(AE9:AH9,"&gt;=1")&gt;=2,"NP/UA",IF(O9&gt;=1,ROUND(O9*IFERROR((IF(AND(P9&gt;=1,W9&gt;=1),W9/P9*0.5,0)+IF(AND(Q9&gt;=1,X9&gt;=1),X9/Q9*0.3,0)+IF(AND(R9&gt;=1,Y9&gt;=1),Y9/R9*0.2,0))/(IF(AND(P9&gt;=1,W9&gt;=1),0.5,0)+IF(AND(Q9&gt;=1,X9&gt;=1),0.3,0)+IF(AND(R9&gt;=1,Y9&gt;=1),0.2,0)),1)*IFERROR((IF(AND(X9&gt;=1,AE9&gt;=1),AE9/X9*0.5,0)+IF(AND(Y9&gt;=1,AF9&gt;=1),AF9/Y9*0.3,0)+IF(AND(Z9&gt;=1,AG9&gt;=1),AG9/Z9*0.2,0))/(IF(AND(X9&gt;=1,AE9&gt;=1),0.5,0)+IF(AND(Y9&gt;=1,AF9&gt;=1),0.3,0)+IF(AND(Z9&gt;=1,AG9&gt;=1),0.2,0)),1),0),IFERROR(ROUND((IF(ISNUMBER(N9),N9*0.4,0)+IF(AE9&gt;=1,AE9*0.25,0)+IF(AF9&gt;=1,AF9*0.15,0)+IF(AG9&gt;=1,AG9*0.1,0)+IF(AH9&gt;=1,AH9*0.1,0))/(IF(ISNUMBER(N9),0.4,0)+IF(AE9&gt;=1,0.25,0)+IF(AF9&gt;=1,0.15,0)+IF(AG9&gt;=1,0.1,0)+IF(AH9&gt;=1,0.1,0)),0),"NP/UA"))))</f>
        <v>22</v>
      </c>
      <c r="H9" s="13">
        <f>IF(F9="NP/UA","Unavail",IF(F9="CLOSED","CLOSED",IF(ISNUMBER(F9),ROUND(F9/4,0),"Unavail")))</f>
        <v>7</v>
      </c>
      <c r="I9" s="13">
        <f>IF(G9="NP/UA","Unavail",IF(G9="CLOSED","CLOSED",IF(ISNUMBER(G9),ROUND(G9/7,0),"Unavail")))</f>
        <v>3</v>
      </c>
      <c r="J9" s="13">
        <f>IF(F9="NP/UA","Unavail",IF(F9="CLOSED","CLOSED",IF(ISNUMBER(F9),ROUND(F9*0.25*0.75,0),"Unavail")))</f>
        <v>5</v>
      </c>
      <c r="K9" s="13">
        <f>IF(G9="NP/UA","Unavail",IF(G9="CLOSED","CLOSED",IF(ISNUMBER(G9),ROUND(G9*(1/7)*0.75,0),"Unavail")))</f>
        <v>2</v>
      </c>
      <c r="L9" s="7"/>
      <c r="M9" s="11">
        <f>IF(AND(O9=0,P9=0,S9=0,T9=0,W9=0,X9=0,AA9=0,AB9=0,AE9=0,AF9=0,AI9=0,AJ9=0),"CLOSED",IF(COUNTIF(AI9:AL9,"&gt;0")-COUNTIF(AI9:AL9,"&gt;=1")&gt;=2,"NP/UA",IF(AA9&gt;=1,ROUND(AA9*IFERROR((IF(AND(AB9&gt;=1,AI9&gt;=1),AI9/AB9*0.5,0)+IF(AND(AC9&gt;=1,AJ9&gt;=1),AJ9/AC9*0.3,0)+IF(AND(AD9&gt;=1,AK9&gt;=1),AK9/AD9*0.2,0))/(IF(AND(AB9&gt;=1,AI9&gt;=1),0.5,0)+IF(AND(AC9&gt;=1,AJ9&gt;=1),0.3,0)+IF(AND(AD9&gt;=1,AK9&gt;=1),0.2,0)),1),0),IFERROR(ROUND((IF(AI9&gt;=1,AI9*0.5,0)+IF(AJ9&gt;=1,AJ9*0.3,0)+IF(AK9&gt;=1,AK9*0.2,0))/(IF(AI9&gt;=1,0.5,0)+IF(AJ9&gt;=1,0.3,0)+IF(AK9&gt;=1,0.2,0)),0),"NP/UA"))))</f>
        <v>28</v>
      </c>
      <c r="N9" s="11">
        <f>IF(AND(O9=0,P9=0,S9=0,T9=0,W9=0,X9=0,AA9=0,AB9=0,AE9=0,AF9=0,AI9=0,AJ9=0),"CLOSED",IF(COUNTIF(AE9:AH9,"&gt;0")-COUNTIF(AE9:AH9,"&gt;=1")&gt;=2,"NP/UA",IF(W9&gt;=1,ROUND(W9*IFERROR((IF(AND(X9&gt;=1,AE9&gt;=1),AE9/X9*0.5,0)+IF(AND(Y9&gt;=1,AF9&gt;=1),AF9/Y9*0.3,0)+IF(AND(Z9&gt;=1,AG9&gt;=1),AG9/Z9*0.2,0))/(IF(AND(X9&gt;=1,AE9&gt;=1),0.5,0)+IF(AND(Y9&gt;=1,AF9&gt;=1),0.3,0)+IF(AND(Z9&gt;=1,AG9&gt;=1),0.2,0)),1),0),IFERROR(ROUND((IF(AE9&gt;=1,AE9*0.5,0)+IF(AF9&gt;=1,AF9*0.3,0)+IF(AG9&gt;=1,AG9*0.2,0))/(IF(AE9&gt;=1,0.5,0)+IF(AF9&gt;=1,0.3,0)+IF(AG9&gt;=1,0.2,0)),0),"NP/UA"))))</f>
        <v>23</v>
      </c>
      <c r="O9" s="3">
        <v>0.02</v>
      </c>
      <c r="P9">
        <v>15</v>
      </c>
      <c r="Q9">
        <v>19</v>
      </c>
      <c r="R9">
        <v>28</v>
      </c>
      <c r="S9" s="3">
        <v>0.02</v>
      </c>
      <c r="T9">
        <v>28</v>
      </c>
      <c r="U9">
        <v>27</v>
      </c>
      <c r="V9">
        <v>11</v>
      </c>
      <c r="W9" s="3">
        <v>0.02</v>
      </c>
      <c r="X9">
        <v>29</v>
      </c>
      <c r="Y9">
        <v>33</v>
      </c>
      <c r="Z9">
        <v>22</v>
      </c>
      <c r="AA9" s="3">
        <v>0.02</v>
      </c>
      <c r="AB9">
        <v>24</v>
      </c>
      <c r="AC9">
        <v>24</v>
      </c>
      <c r="AD9">
        <v>28</v>
      </c>
      <c r="AE9" s="3">
        <v>0.02</v>
      </c>
      <c r="AF9">
        <v>29</v>
      </c>
      <c r="AG9">
        <v>15</v>
      </c>
      <c r="AH9">
        <v>13</v>
      </c>
      <c r="AI9" s="3">
        <v>0.02</v>
      </c>
      <c r="AJ9">
        <v>25</v>
      </c>
      <c r="AK9">
        <v>32</v>
      </c>
      <c r="AL9">
        <v>24</v>
      </c>
      <c r="AM9" s="2"/>
      <c r="AN9" s="2"/>
      <c r="AO9" s="2"/>
      <c r="AP9" s="2"/>
    </row>
    <row r="10" spans="1:44" x14ac:dyDescent="0.35">
      <c r="A10" s="2" t="s">
        <v>94</v>
      </c>
      <c r="B10" s="4" t="s">
        <v>334</v>
      </c>
      <c r="C10" s="4" t="s">
        <v>381</v>
      </c>
      <c r="D10" s="2" t="s">
        <v>95</v>
      </c>
      <c r="E10" s="2" t="s">
        <v>96</v>
      </c>
      <c r="F10" s="12">
        <f>IF(AND(O10=0,P10=0,S10=0,T10=0,W10=0,X10=0,AA10=0,AB10=0,AE10=0,AF10=0,AI10=0,AJ10=0),"CLOSED",IF(COUNTIF(AI10:AL10,"&gt;0")-COUNTIF(AI10:AL10,"&gt;=1")&gt;=2,"NP/UA",IF(S10&gt;=1,ROUND(S10*IFERROR((IF(AND(T10&gt;=1,AA10&gt;=1),AA10/T10*0.5,0)+IF(AND(U10&gt;=1,AB10&gt;=1),AB10/U10*0.3,0)+IF(AND(V10&gt;=1,AC10&gt;=1),AC10/V10*0.2,0))/(IF(AND(T10&gt;=1,AA10&gt;=1),0.5,0)+IF(AND(U10&gt;=1,AB10&gt;=1),0.3,0)+IF(AND(V10&gt;=1,AC10&gt;=1),0.2,0)),1)*IFERROR((IF(AND(AB10&gt;=1,AI10&gt;=1),AI10/AB10*0.5,0)+IF(AND(AC10&gt;=1,AJ10&gt;=1),AJ10/AC10*0.3,0)+IF(AND(AD10&gt;=1,AK10&gt;=1),AK10/AD10*0.2,0))/(IF(AND(AB10&gt;=1,AI10&gt;=1),0.5,0)+IF(AND(AC10&gt;=1,AJ10&gt;=1),0.3,0)+IF(AND(AD10&gt;=1,AK10&gt;=1),0.2,0)),1),0),IFERROR(ROUND((IF(ISNUMBER(M10),M10*0.4,0)+IF(AI10&gt;=1,AI10*0.25,0)+IF(AJ10&gt;=1,AJ10*0.15,0)+IF(AK10&gt;=1,AK10*0.1,0)+IF(AL10&gt;=1,AL10*0.1,0))/(IF(ISNUMBER(M10),0.4,0)+IF(AI10&gt;=1,0.25,0)+IF(AJ10&gt;=1,0.15,0)+IF(AK10&gt;=1,0.1,0)+IF(AL10&gt;=1,0.1,0)),0),"NP/UA"))))</f>
        <v>115</v>
      </c>
      <c r="G10" s="12">
        <f>IF(AND(O10=0,P10=0,S10=0,T10=0,W10=0,X10=0,AA10=0,AB10=0,AE10=0,AF10=0,AI10=0,AJ10=0),"CLOSED",IF(COUNTIF(AE10:AH10,"&gt;0")-COUNTIF(AE10:AH10,"&gt;=1")&gt;=2,"NP/UA",IF(O10&gt;=1,ROUND(O10*IFERROR((IF(AND(P10&gt;=1,W10&gt;=1),W10/P10*0.5,0)+IF(AND(Q10&gt;=1,X10&gt;=1),X10/Q10*0.3,0)+IF(AND(R10&gt;=1,Y10&gt;=1),Y10/R10*0.2,0))/(IF(AND(P10&gt;=1,W10&gt;=1),0.5,0)+IF(AND(Q10&gt;=1,X10&gt;=1),0.3,0)+IF(AND(R10&gt;=1,Y10&gt;=1),0.2,0)),1)*IFERROR((IF(AND(X10&gt;=1,AE10&gt;=1),AE10/X10*0.5,0)+IF(AND(Y10&gt;=1,AF10&gt;=1),AF10/Y10*0.3,0)+IF(AND(Z10&gt;=1,AG10&gt;=1),AG10/Z10*0.2,0))/(IF(AND(X10&gt;=1,AE10&gt;=1),0.5,0)+IF(AND(Y10&gt;=1,AF10&gt;=1),0.3,0)+IF(AND(Z10&gt;=1,AG10&gt;=1),0.2,0)),1),0),IFERROR(ROUND((IF(ISNUMBER(N10),N10*0.4,0)+IF(AE10&gt;=1,AE10*0.25,0)+IF(AF10&gt;=1,AF10*0.15,0)+IF(AG10&gt;=1,AG10*0.1,0)+IF(AH10&gt;=1,AH10*0.1,0))/(IF(ISNUMBER(N10),0.4,0)+IF(AE10&gt;=1,0.25,0)+IF(AF10&gt;=1,0.15,0)+IF(AG10&gt;=1,0.1,0)+IF(AH10&gt;=1,0.1,0)),0),"NP/UA"))))</f>
        <v>125</v>
      </c>
      <c r="H10" s="13">
        <f>IF(F10="NP/UA","Unavail",IF(F10="CLOSED","CLOSED",IF(ISNUMBER(F10),ROUND(F10/4,0),"Unavail")))</f>
        <v>29</v>
      </c>
      <c r="I10" s="13">
        <f>IF(G10="NP/UA","Unavail",IF(G10="CLOSED","CLOSED",IF(ISNUMBER(G10),ROUND(G10/7,0),"Unavail")))</f>
        <v>18</v>
      </c>
      <c r="J10" s="13">
        <f>IF(F10="NP/UA","Unavail",IF(F10="CLOSED","CLOSED",IF(ISNUMBER(F10),ROUND(F10*0.25*0.75,0),"Unavail")))</f>
        <v>22</v>
      </c>
      <c r="K10" s="13">
        <f>IF(G10="NP/UA","Unavail",IF(G10="CLOSED","CLOSED",IF(ISNUMBER(G10),ROUND(G10*(1/7)*0.75,0),"Unavail")))</f>
        <v>13</v>
      </c>
      <c r="L10" s="7"/>
      <c r="M10" s="11">
        <f>IF(AND(O10=0,P10=0,S10=0,T10=0,W10=0,X10=0,AA10=0,AB10=0,AE10=0,AF10=0,AI10=0,AJ10=0),"CLOSED",IF(COUNTIF(AI10:AL10,"&gt;0")-COUNTIF(AI10:AL10,"&gt;=1")&gt;=2,"NP/UA",IF(AA10&gt;=1,ROUND(AA10*IFERROR((IF(AND(AB10&gt;=1,AI10&gt;=1),AI10/AB10*0.5,0)+IF(AND(AC10&gt;=1,AJ10&gt;=1),AJ10/AC10*0.3,0)+IF(AND(AD10&gt;=1,AK10&gt;=1),AK10/AD10*0.2,0))/(IF(AND(AB10&gt;=1,AI10&gt;=1),0.5,0)+IF(AND(AC10&gt;=1,AJ10&gt;=1),0.3,0)+IF(AND(AD10&gt;=1,AK10&gt;=1),0.2,0)),1),0),IFERROR(ROUND((IF(AI10&gt;=1,AI10*0.5,0)+IF(AJ10&gt;=1,AJ10*0.3,0)+IF(AK10&gt;=1,AK10*0.2,0))/(IF(AI10&gt;=1,0.5,0)+IF(AJ10&gt;=1,0.3,0)+IF(AK10&gt;=1,0.2,0)),0),"NP/UA"))))</f>
        <v>133</v>
      </c>
      <c r="N10" s="11">
        <f>IF(AND(O10=0,P10=0,S10=0,T10=0,W10=0,X10=0,AA10=0,AB10=0,AE10=0,AF10=0,AI10=0,AJ10=0),"CLOSED",IF(COUNTIF(AE10:AH10,"&gt;0")-COUNTIF(AE10:AH10,"&gt;=1")&gt;=2,"NP/UA",IF(W10&gt;=1,ROUND(W10*IFERROR((IF(AND(X10&gt;=1,AE10&gt;=1),AE10/X10*0.5,0)+IF(AND(Y10&gt;=1,AF10&gt;=1),AF10/Y10*0.3,0)+IF(AND(Z10&gt;=1,AG10&gt;=1),AG10/Z10*0.2,0))/(IF(AND(X10&gt;=1,AE10&gt;=1),0.5,0)+IF(AND(Y10&gt;=1,AF10&gt;=1),0.3,0)+IF(AND(Z10&gt;=1,AG10&gt;=1),0.2,0)),1),0),IFERROR(ROUND((IF(AE10&gt;=1,AE10*0.5,0)+IF(AF10&gt;=1,AF10*0.3,0)+IF(AG10&gt;=1,AG10*0.2,0))/(IF(AE10&gt;=1,0.5,0)+IF(AF10&gt;=1,0.3,0)+IF(AG10&gt;=1,0.2,0)),0),"NP/UA"))))</f>
        <v>125</v>
      </c>
      <c r="O10">
        <v>139</v>
      </c>
      <c r="P10">
        <v>144</v>
      </c>
      <c r="Q10">
        <v>159</v>
      </c>
      <c r="R10">
        <v>141</v>
      </c>
      <c r="S10">
        <v>128</v>
      </c>
      <c r="T10">
        <v>152</v>
      </c>
      <c r="U10">
        <v>114</v>
      </c>
      <c r="V10">
        <v>125</v>
      </c>
      <c r="W10">
        <v>131</v>
      </c>
      <c r="X10">
        <v>154</v>
      </c>
      <c r="Y10">
        <v>139</v>
      </c>
      <c r="Z10">
        <v>126</v>
      </c>
      <c r="AA10">
        <v>146</v>
      </c>
      <c r="AB10">
        <v>116</v>
      </c>
      <c r="AC10">
        <v>121</v>
      </c>
      <c r="AD10">
        <v>109</v>
      </c>
      <c r="AE10">
        <v>144</v>
      </c>
      <c r="AF10">
        <v>137</v>
      </c>
      <c r="AG10">
        <v>118</v>
      </c>
      <c r="AH10">
        <v>108</v>
      </c>
      <c r="AI10">
        <v>105</v>
      </c>
      <c r="AJ10">
        <v>109</v>
      </c>
      <c r="AK10">
        <v>104</v>
      </c>
      <c r="AL10">
        <v>128</v>
      </c>
      <c r="AM10" s="2"/>
      <c r="AN10" s="2"/>
      <c r="AO10" s="2"/>
      <c r="AP10" s="2"/>
    </row>
    <row r="11" spans="1:44" x14ac:dyDescent="0.35">
      <c r="A11" s="2" t="s">
        <v>249</v>
      </c>
      <c r="B11" s="4" t="s">
        <v>334</v>
      </c>
      <c r="C11" s="4" t="s">
        <v>381</v>
      </c>
      <c r="D11" s="2" t="s">
        <v>95</v>
      </c>
      <c r="E11" s="2" t="s">
        <v>96</v>
      </c>
      <c r="F11" s="12">
        <f>IF(AND(O11=0,P11=0,S11=0,T11=0,W11=0,X11=0,AA11=0,AB11=0,AE11=0,AF11=0,AI11=0,AJ11=0),"CLOSED",IF(COUNTIF(AI11:AL11,"&gt;0")-COUNTIF(AI11:AL11,"&gt;=1")&gt;=2,"NP/UA",IF(S11&gt;=1,ROUND(S11*IFERROR((IF(AND(T11&gt;=1,AA11&gt;=1),AA11/T11*0.5,0)+IF(AND(U11&gt;=1,AB11&gt;=1),AB11/U11*0.3,0)+IF(AND(V11&gt;=1,AC11&gt;=1),AC11/V11*0.2,0))/(IF(AND(T11&gt;=1,AA11&gt;=1),0.5,0)+IF(AND(U11&gt;=1,AB11&gt;=1),0.3,0)+IF(AND(V11&gt;=1,AC11&gt;=1),0.2,0)),1)*IFERROR((IF(AND(AB11&gt;=1,AI11&gt;=1),AI11/AB11*0.5,0)+IF(AND(AC11&gt;=1,AJ11&gt;=1),AJ11/AC11*0.3,0)+IF(AND(AD11&gt;=1,AK11&gt;=1),AK11/AD11*0.2,0))/(IF(AND(AB11&gt;=1,AI11&gt;=1),0.5,0)+IF(AND(AC11&gt;=1,AJ11&gt;=1),0.3,0)+IF(AND(AD11&gt;=1,AK11&gt;=1),0.2,0)),1),0),IFERROR(ROUND((IF(ISNUMBER(M11),M11*0.4,0)+IF(AI11&gt;=1,AI11*0.25,0)+IF(AJ11&gt;=1,AJ11*0.15,0)+IF(AK11&gt;=1,AK11*0.1,0)+IF(AL11&gt;=1,AL11*0.1,0))/(IF(ISNUMBER(M11),0.4,0)+IF(AI11&gt;=1,0.25,0)+IF(AJ11&gt;=1,0.15,0)+IF(AK11&gt;=1,0.1,0)+IF(AL11&gt;=1,0.1,0)),0),"NP/UA"))))</f>
        <v>19</v>
      </c>
      <c r="G11" s="12">
        <f>IF(AND(O11=0,P11=0,S11=0,T11=0,W11=0,X11=0,AA11=0,AB11=0,AE11=0,AF11=0,AI11=0,AJ11=0),"CLOSED",IF(COUNTIF(AE11:AH11,"&gt;0")-COUNTIF(AE11:AH11,"&gt;=1")&gt;=2,"NP/UA",IF(O11&gt;=1,ROUND(O11*IFERROR((IF(AND(P11&gt;=1,W11&gt;=1),W11/P11*0.5,0)+IF(AND(Q11&gt;=1,X11&gt;=1),X11/Q11*0.3,0)+IF(AND(R11&gt;=1,Y11&gt;=1),Y11/R11*0.2,0))/(IF(AND(P11&gt;=1,W11&gt;=1),0.5,0)+IF(AND(Q11&gt;=1,X11&gt;=1),0.3,0)+IF(AND(R11&gt;=1,Y11&gt;=1),0.2,0)),1)*IFERROR((IF(AND(X11&gt;=1,AE11&gt;=1),AE11/X11*0.5,0)+IF(AND(Y11&gt;=1,AF11&gt;=1),AF11/Y11*0.3,0)+IF(AND(Z11&gt;=1,AG11&gt;=1),AG11/Z11*0.2,0))/(IF(AND(X11&gt;=1,AE11&gt;=1),0.5,0)+IF(AND(Y11&gt;=1,AF11&gt;=1),0.3,0)+IF(AND(Z11&gt;=1,AG11&gt;=1),0.2,0)),1),0),IFERROR(ROUND((IF(ISNUMBER(N11),N11*0.4,0)+IF(AE11&gt;=1,AE11*0.25,0)+IF(AF11&gt;=1,AF11*0.15,0)+IF(AG11&gt;=1,AG11*0.1,0)+IF(AH11&gt;=1,AH11*0.1,0))/(IF(ISNUMBER(N11),0.4,0)+IF(AE11&gt;=1,0.25,0)+IF(AF11&gt;=1,0.15,0)+IF(AG11&gt;=1,0.1,0)+IF(AH11&gt;=1,0.1,0)),0),"NP/UA"))))</f>
        <v>18</v>
      </c>
      <c r="H11" s="13">
        <f>IF(F11="NP/UA","Unavail",IF(F11="CLOSED","CLOSED",IF(ISNUMBER(F11),ROUND(F11/4,0),"Unavail")))</f>
        <v>5</v>
      </c>
      <c r="I11" s="13">
        <f>IF(G11="NP/UA","Unavail",IF(G11="CLOSED","CLOSED",IF(ISNUMBER(G11),ROUND(G11/7,0),"Unavail")))</f>
        <v>3</v>
      </c>
      <c r="J11" s="13">
        <f>IF(F11="NP/UA","Unavail",IF(F11="CLOSED","CLOSED",IF(ISNUMBER(F11),ROUND(F11*0.25*0.75,0),"Unavail")))</f>
        <v>4</v>
      </c>
      <c r="K11" s="13">
        <f>IF(G11="NP/UA","Unavail",IF(G11="CLOSED","CLOSED",IF(ISNUMBER(G11),ROUND(G11*(1/7)*0.75,0),"Unavail")))</f>
        <v>2</v>
      </c>
      <c r="L11" s="7"/>
      <c r="M11" s="11">
        <f>IF(AND(O11=0,P11=0,S11=0,T11=0,W11=0,X11=0,AA11=0,AB11=0,AE11=0,AF11=0,AI11=0,AJ11=0),"CLOSED",IF(COUNTIF(AI11:AL11,"&gt;0")-COUNTIF(AI11:AL11,"&gt;=1")&gt;=2,"NP/UA",IF(AA11&gt;=1,ROUND(AA11*IFERROR((IF(AND(AB11&gt;=1,AI11&gt;=1),AI11/AB11*0.5,0)+IF(AND(AC11&gt;=1,AJ11&gt;=1),AJ11/AC11*0.3,0)+IF(AND(AD11&gt;=1,AK11&gt;=1),AK11/AD11*0.2,0))/(IF(AND(AB11&gt;=1,AI11&gt;=1),0.5,0)+IF(AND(AC11&gt;=1,AJ11&gt;=1),0.3,0)+IF(AND(AD11&gt;=1,AK11&gt;=1),0.2,0)),1),0),IFERROR(ROUND((IF(AI11&gt;=1,AI11*0.5,0)+IF(AJ11&gt;=1,AJ11*0.3,0)+IF(AK11&gt;=1,AK11*0.2,0))/(IF(AI11&gt;=1,0.5,0)+IF(AJ11&gt;=1,0.3,0)+IF(AK11&gt;=1,0.2,0)),0),"NP/UA"))))</f>
        <v>20</v>
      </c>
      <c r="N11" s="11">
        <f>IF(AND(O11=0,P11=0,S11=0,T11=0,W11=0,X11=0,AA11=0,AB11=0,AE11=0,AF11=0,AI11=0,AJ11=0),"CLOSED",IF(COUNTIF(AE11:AH11,"&gt;0")-COUNTIF(AE11:AH11,"&gt;=1")&gt;=2,"NP/UA",IF(W11&gt;=1,ROUND(W11*IFERROR((IF(AND(X11&gt;=1,AE11&gt;=1),AE11/X11*0.5,0)+IF(AND(Y11&gt;=1,AF11&gt;=1),AF11/Y11*0.3,0)+IF(AND(Z11&gt;=1,AG11&gt;=1),AG11/Z11*0.2,0))/(IF(AND(X11&gt;=1,AE11&gt;=1),0.5,0)+IF(AND(Y11&gt;=1,AF11&gt;=1),0.3,0)+IF(AND(Z11&gt;=1,AG11&gt;=1),0.2,0)),1),0),IFERROR(ROUND((IF(AE11&gt;=1,AE11*0.5,0)+IF(AF11&gt;=1,AF11*0.3,0)+IF(AG11&gt;=1,AG11*0.2,0))/(IF(AE11&gt;=1,0.5,0)+IF(AF11&gt;=1,0.3,0)+IF(AG11&gt;=1,0.2,0)),0),"NP/UA"))))</f>
        <v>21</v>
      </c>
      <c r="O11">
        <v>23</v>
      </c>
      <c r="P11">
        <v>27</v>
      </c>
      <c r="Q11">
        <v>14</v>
      </c>
      <c r="R11">
        <v>16</v>
      </c>
      <c r="S11">
        <v>23</v>
      </c>
      <c r="T11">
        <v>22</v>
      </c>
      <c r="U11">
        <v>20</v>
      </c>
      <c r="V11">
        <v>32</v>
      </c>
      <c r="W11">
        <v>26</v>
      </c>
      <c r="X11">
        <v>13</v>
      </c>
      <c r="Y11">
        <v>17</v>
      </c>
      <c r="Z11">
        <v>22</v>
      </c>
      <c r="AA11">
        <v>23</v>
      </c>
      <c r="AB11">
        <v>14</v>
      </c>
      <c r="AC11">
        <v>29</v>
      </c>
      <c r="AD11">
        <v>19</v>
      </c>
      <c r="AE11">
        <v>11</v>
      </c>
      <c r="AF11">
        <v>15</v>
      </c>
      <c r="AG11">
        <v>13</v>
      </c>
      <c r="AH11">
        <v>18</v>
      </c>
      <c r="AI11">
        <v>12</v>
      </c>
      <c r="AJ11">
        <v>27</v>
      </c>
      <c r="AK11">
        <v>17</v>
      </c>
      <c r="AL11">
        <v>20</v>
      </c>
      <c r="AM11" s="2"/>
      <c r="AN11" s="2"/>
      <c r="AO11" s="2"/>
      <c r="AP11" s="2"/>
    </row>
    <row r="12" spans="1:44" x14ac:dyDescent="0.35">
      <c r="A12" s="2" t="s">
        <v>9</v>
      </c>
      <c r="B12" s="4" t="s">
        <v>334</v>
      </c>
      <c r="C12" s="4" t="s">
        <v>382</v>
      </c>
      <c r="D12" s="2" t="s">
        <v>10</v>
      </c>
      <c r="E12" s="2" t="s">
        <v>11</v>
      </c>
      <c r="F12" s="12">
        <f>IF(AND(O12=0,P12=0,S12=0,T12=0,W12=0,X12=0,AA12=0,AB12=0,AE12=0,AF12=0,AI12=0,AJ12=0),"CLOSED",IF(COUNTIF(AI12:AL12,"&gt;0")-COUNTIF(AI12:AL12,"&gt;=1")&gt;=2,"NP/UA",IF(S12&gt;=1,ROUND(S12*IFERROR((IF(AND(T12&gt;=1,AA12&gt;=1),AA12/T12*0.5,0)+IF(AND(U12&gt;=1,AB12&gt;=1),AB12/U12*0.3,0)+IF(AND(V12&gt;=1,AC12&gt;=1),AC12/V12*0.2,0))/(IF(AND(T12&gt;=1,AA12&gt;=1),0.5,0)+IF(AND(U12&gt;=1,AB12&gt;=1),0.3,0)+IF(AND(V12&gt;=1,AC12&gt;=1),0.2,0)),1)*IFERROR((IF(AND(AB12&gt;=1,AI12&gt;=1),AI12/AB12*0.5,0)+IF(AND(AC12&gt;=1,AJ12&gt;=1),AJ12/AC12*0.3,0)+IF(AND(AD12&gt;=1,AK12&gt;=1),AK12/AD12*0.2,0))/(IF(AND(AB12&gt;=1,AI12&gt;=1),0.5,0)+IF(AND(AC12&gt;=1,AJ12&gt;=1),0.3,0)+IF(AND(AD12&gt;=1,AK12&gt;=1),0.2,0)),1),0),IFERROR(ROUND((IF(ISNUMBER(M12),M12*0.4,0)+IF(AI12&gt;=1,AI12*0.25,0)+IF(AJ12&gt;=1,AJ12*0.15,0)+IF(AK12&gt;=1,AK12*0.1,0)+IF(AL12&gt;=1,AL12*0.1,0))/(IF(ISNUMBER(M12),0.4,0)+IF(AI12&gt;=1,0.25,0)+IF(AJ12&gt;=1,0.15,0)+IF(AK12&gt;=1,0.1,0)+IF(AL12&gt;=1,0.1,0)),0),"NP/UA"))))</f>
        <v>1849</v>
      </c>
      <c r="G12" s="12">
        <f>IF(AND(O12=0,P12=0,S12=0,T12=0,W12=0,X12=0,AA12=0,AB12=0,AE12=0,AF12=0,AI12=0,AJ12=0),"CLOSED",IF(COUNTIF(AE12:AH12,"&gt;0")-COUNTIF(AE12:AH12,"&gt;=1")&gt;=2,"NP/UA",IF(O12&gt;=1,ROUND(O12*IFERROR((IF(AND(P12&gt;=1,W12&gt;=1),W12/P12*0.5,0)+IF(AND(Q12&gt;=1,X12&gt;=1),X12/Q12*0.3,0)+IF(AND(R12&gt;=1,Y12&gt;=1),Y12/R12*0.2,0))/(IF(AND(P12&gt;=1,W12&gt;=1),0.5,0)+IF(AND(Q12&gt;=1,X12&gt;=1),0.3,0)+IF(AND(R12&gt;=1,Y12&gt;=1),0.2,0)),1)*IFERROR((IF(AND(X12&gt;=1,AE12&gt;=1),AE12/X12*0.5,0)+IF(AND(Y12&gt;=1,AF12&gt;=1),AF12/Y12*0.3,0)+IF(AND(Z12&gt;=1,AG12&gt;=1),AG12/Z12*0.2,0))/(IF(AND(X12&gt;=1,AE12&gt;=1),0.5,0)+IF(AND(Y12&gt;=1,AF12&gt;=1),0.3,0)+IF(AND(Z12&gt;=1,AG12&gt;=1),0.2,0)),1),0),IFERROR(ROUND((IF(ISNUMBER(N12),N12*0.4,0)+IF(AE12&gt;=1,AE12*0.25,0)+IF(AF12&gt;=1,AF12*0.15,0)+IF(AG12&gt;=1,AG12*0.1,0)+IF(AH12&gt;=1,AH12*0.1,0))/(IF(ISNUMBER(N12),0.4,0)+IF(AE12&gt;=1,0.25,0)+IF(AF12&gt;=1,0.15,0)+IF(AG12&gt;=1,0.1,0)+IF(AH12&gt;=1,0.1,0)),0),"NP/UA"))))</f>
        <v>1546</v>
      </c>
      <c r="H12" s="13">
        <f>IF(F12="NP/UA","Unavail",IF(F12="CLOSED","CLOSED",IF(ISNUMBER(F12),ROUND(F12/4,0),"Unavail")))</f>
        <v>462</v>
      </c>
      <c r="I12" s="13">
        <f>IF(G12="NP/UA","Unavail",IF(G12="CLOSED","CLOSED",IF(ISNUMBER(G12),ROUND(G12/7,0),"Unavail")))</f>
        <v>221</v>
      </c>
      <c r="J12" s="13">
        <f>IF(F12="NP/UA","Unavail",IF(F12="CLOSED","CLOSED",IF(ISNUMBER(F12),ROUND(F12*0.25*0.75,0),"Unavail")))</f>
        <v>347</v>
      </c>
      <c r="K12" s="13">
        <f>IF(G12="NP/UA","Unavail",IF(G12="CLOSED","CLOSED",IF(ISNUMBER(G12),ROUND(G12*(1/7)*0.75,0),"Unavail")))</f>
        <v>166</v>
      </c>
      <c r="L12" s="7"/>
      <c r="M12" s="11">
        <f>IF(AND(O12=0,P12=0,S12=0,T12=0,W12=0,X12=0,AA12=0,AB12=0,AE12=0,AF12=0,AI12=0,AJ12=0),"CLOSED",IF(COUNTIF(AI12:AL12,"&gt;0")-COUNTIF(AI12:AL12,"&gt;=1")&gt;=2,"NP/UA",IF(AA12&gt;=1,ROUND(AA12*IFERROR((IF(AND(AB12&gt;=1,AI12&gt;=1),AI12/AB12*0.5,0)+IF(AND(AC12&gt;=1,AJ12&gt;=1),AJ12/AC12*0.3,0)+IF(AND(AD12&gt;=1,AK12&gt;=1),AK12/AD12*0.2,0))/(IF(AND(AB12&gt;=1,AI12&gt;=1),0.5,0)+IF(AND(AC12&gt;=1,AJ12&gt;=1),0.3,0)+IF(AND(AD12&gt;=1,AK12&gt;=1),0.2,0)),1),0),IFERROR(ROUND((IF(AI12&gt;=1,AI12*0.5,0)+IF(AJ12&gt;=1,AJ12*0.3,0)+IF(AK12&gt;=1,AK12*0.2,0))/(IF(AI12&gt;=1,0.5,0)+IF(AJ12&gt;=1,0.3,0)+IF(AK12&gt;=1,0.2,0)),0),"NP/UA"))))</f>
        <v>975</v>
      </c>
      <c r="N12" s="11">
        <f>IF(AND(O12=0,P12=0,S12=0,T12=0,W12=0,X12=0,AA12=0,AB12=0,AE12=0,AF12=0,AI12=0,AJ12=0),"CLOSED",IF(COUNTIF(AE12:AH12,"&gt;0")-COUNTIF(AE12:AH12,"&gt;=1")&gt;=2,"NP/UA",IF(W12&gt;=1,ROUND(W12*IFERROR((IF(AND(X12&gt;=1,AE12&gt;=1),AE12/X12*0.5,0)+IF(AND(Y12&gt;=1,AF12&gt;=1),AF12/Y12*0.3,0)+IF(AND(Z12&gt;=1,AG12&gt;=1),AG12/Z12*0.2,0))/(IF(AND(X12&gt;=1,AE12&gt;=1),0.5,0)+IF(AND(Y12&gt;=1,AF12&gt;=1),0.3,0)+IF(AND(Z12&gt;=1,AG12&gt;=1),0.2,0)),1),0),IFERROR(ROUND((IF(AE12&gt;=1,AE12*0.5,0)+IF(AF12&gt;=1,AF12*0.3,0)+IF(AG12&gt;=1,AG12*0.2,0))/(IF(AE12&gt;=1,0.5,0)+IF(AF12&gt;=1,0.3,0)+IF(AG12&gt;=1,0.2,0)),0),"NP/UA"))))</f>
        <v>1113</v>
      </c>
      <c r="O12">
        <v>85</v>
      </c>
      <c r="P12">
        <v>65</v>
      </c>
      <c r="Q12">
        <v>49</v>
      </c>
      <c r="R12">
        <v>19</v>
      </c>
      <c r="S12">
        <v>121</v>
      </c>
      <c r="T12">
        <v>70</v>
      </c>
      <c r="U12">
        <v>75</v>
      </c>
      <c r="V12">
        <v>25</v>
      </c>
      <c r="W12">
        <v>227</v>
      </c>
      <c r="X12">
        <v>152</v>
      </c>
      <c r="Y12">
        <v>98</v>
      </c>
      <c r="Z12">
        <v>45</v>
      </c>
      <c r="AA12">
        <v>217</v>
      </c>
      <c r="AB12">
        <v>213</v>
      </c>
      <c r="AC12">
        <v>125</v>
      </c>
      <c r="AD12">
        <v>58</v>
      </c>
      <c r="AE12">
        <v>645</v>
      </c>
      <c r="AF12">
        <v>456</v>
      </c>
      <c r="AG12">
        <v>312</v>
      </c>
      <c r="AH12">
        <v>298</v>
      </c>
      <c r="AI12">
        <v>739</v>
      </c>
      <c r="AJ12">
        <v>586</v>
      </c>
      <c r="AK12">
        <v>392</v>
      </c>
      <c r="AL12">
        <v>322</v>
      </c>
      <c r="AM12" s="2"/>
      <c r="AN12" s="2"/>
      <c r="AO12" s="2"/>
      <c r="AP12" s="2"/>
    </row>
    <row r="13" spans="1:44" x14ac:dyDescent="0.35">
      <c r="A13" s="2" t="s">
        <v>16</v>
      </c>
      <c r="B13" s="4" t="s">
        <v>334</v>
      </c>
      <c r="C13" s="4" t="s">
        <v>382</v>
      </c>
      <c r="D13" s="2" t="s">
        <v>3</v>
      </c>
      <c r="E13" s="2" t="s">
        <v>17</v>
      </c>
      <c r="F13" s="12">
        <f>IF(AND(O13=0,P13=0,S13=0,T13=0,W13=0,X13=0,AA13=0,AB13=0,AE13=0,AF13=0,AI13=0,AJ13=0),"CLOSED",IF(COUNTIF(AI13:AL13,"&gt;0")-COUNTIF(AI13:AL13,"&gt;=1")&gt;=2,"NP/UA",IF(S13&gt;=1,ROUND(S13*IFERROR((IF(AND(T13&gt;=1,AA13&gt;=1),AA13/T13*0.5,0)+IF(AND(U13&gt;=1,AB13&gt;=1),AB13/U13*0.3,0)+IF(AND(V13&gt;=1,AC13&gt;=1),AC13/V13*0.2,0))/(IF(AND(T13&gt;=1,AA13&gt;=1),0.5,0)+IF(AND(U13&gt;=1,AB13&gt;=1),0.3,0)+IF(AND(V13&gt;=1,AC13&gt;=1),0.2,0)),1)*IFERROR((IF(AND(AB13&gt;=1,AI13&gt;=1),AI13/AB13*0.5,0)+IF(AND(AC13&gt;=1,AJ13&gt;=1),AJ13/AC13*0.3,0)+IF(AND(AD13&gt;=1,AK13&gt;=1),AK13/AD13*0.2,0))/(IF(AND(AB13&gt;=1,AI13&gt;=1),0.5,0)+IF(AND(AC13&gt;=1,AJ13&gt;=1),0.3,0)+IF(AND(AD13&gt;=1,AK13&gt;=1),0.2,0)),1),0),IFERROR(ROUND((IF(ISNUMBER(M13),M13*0.4,0)+IF(AI13&gt;=1,AI13*0.25,0)+IF(AJ13&gt;=1,AJ13*0.15,0)+IF(AK13&gt;=1,AK13*0.1,0)+IF(AL13&gt;=1,AL13*0.1,0))/(IF(ISNUMBER(M13),0.4,0)+IF(AI13&gt;=1,0.25,0)+IF(AJ13&gt;=1,0.15,0)+IF(AK13&gt;=1,0.1,0)+IF(AL13&gt;=1,0.1,0)),0),"NP/UA"))))</f>
        <v>81</v>
      </c>
      <c r="G13" s="12">
        <f>IF(AND(O13=0,P13=0,S13=0,T13=0,W13=0,X13=0,AA13=0,AB13=0,AE13=0,AF13=0,AI13=0,AJ13=0),"CLOSED",IF(COUNTIF(AE13:AH13,"&gt;0")-COUNTIF(AE13:AH13,"&gt;=1")&gt;=2,"NP/UA",IF(O13&gt;=1,ROUND(O13*IFERROR((IF(AND(P13&gt;=1,W13&gt;=1),W13/P13*0.5,0)+IF(AND(Q13&gt;=1,X13&gt;=1),X13/Q13*0.3,0)+IF(AND(R13&gt;=1,Y13&gt;=1),Y13/R13*0.2,0))/(IF(AND(P13&gt;=1,W13&gt;=1),0.5,0)+IF(AND(Q13&gt;=1,X13&gt;=1),0.3,0)+IF(AND(R13&gt;=1,Y13&gt;=1),0.2,0)),1)*IFERROR((IF(AND(X13&gt;=1,AE13&gt;=1),AE13/X13*0.5,0)+IF(AND(Y13&gt;=1,AF13&gt;=1),AF13/Y13*0.3,0)+IF(AND(Z13&gt;=1,AG13&gt;=1),AG13/Z13*0.2,0))/(IF(AND(X13&gt;=1,AE13&gt;=1),0.5,0)+IF(AND(Y13&gt;=1,AF13&gt;=1),0.3,0)+IF(AND(Z13&gt;=1,AG13&gt;=1),0.2,0)),1),0),IFERROR(ROUND((IF(ISNUMBER(N13),N13*0.4,0)+IF(AE13&gt;=1,AE13*0.25,0)+IF(AF13&gt;=1,AF13*0.15,0)+IF(AG13&gt;=1,AG13*0.1,0)+IF(AH13&gt;=1,AH13*0.1,0))/(IF(ISNUMBER(N13),0.4,0)+IF(AE13&gt;=1,0.25,0)+IF(AF13&gt;=1,0.15,0)+IF(AG13&gt;=1,0.1,0)+IF(AH13&gt;=1,0.1,0)),0),"NP/UA"))))</f>
        <v>191</v>
      </c>
      <c r="H13" s="13">
        <f>IF(F13="NP/UA","Unavail",IF(F13="CLOSED","CLOSED",IF(ISNUMBER(F13),ROUND(F13/4,0),"Unavail")))</f>
        <v>20</v>
      </c>
      <c r="I13" s="13">
        <f>IF(G13="NP/UA","Unavail",IF(G13="CLOSED","CLOSED",IF(ISNUMBER(G13),ROUND(G13/7,0),"Unavail")))</f>
        <v>27</v>
      </c>
      <c r="J13" s="13">
        <f>IF(F13="NP/UA","Unavail",IF(F13="CLOSED","CLOSED",IF(ISNUMBER(F13),ROUND(F13*0.25*0.75,0),"Unavail")))</f>
        <v>15</v>
      </c>
      <c r="K13" s="13">
        <f>IF(G13="NP/UA","Unavail",IF(G13="CLOSED","CLOSED",IF(ISNUMBER(G13),ROUND(G13*(1/7)*0.75,0),"Unavail")))</f>
        <v>20</v>
      </c>
      <c r="L13" s="7"/>
      <c r="M13" s="11">
        <f>IF(AND(O13=0,P13=0,S13=0,T13=0,W13=0,X13=0,AA13=0,AB13=0,AE13=0,AF13=0,AI13=0,AJ13=0),"CLOSED",IF(COUNTIF(AI13:AL13,"&gt;0")-COUNTIF(AI13:AL13,"&gt;=1")&gt;=2,"NP/UA",IF(AA13&gt;=1,ROUND(AA13*IFERROR((IF(AND(AB13&gt;=1,AI13&gt;=1),AI13/AB13*0.5,0)+IF(AND(AC13&gt;=1,AJ13&gt;=1),AJ13/AC13*0.3,0)+IF(AND(AD13&gt;=1,AK13&gt;=1),AK13/AD13*0.2,0))/(IF(AND(AB13&gt;=1,AI13&gt;=1),0.5,0)+IF(AND(AC13&gt;=1,AJ13&gt;=1),0.3,0)+IF(AND(AD13&gt;=1,AK13&gt;=1),0.2,0)),1),0),IFERROR(ROUND((IF(AI13&gt;=1,AI13*0.5,0)+IF(AJ13&gt;=1,AJ13*0.3,0)+IF(AK13&gt;=1,AK13*0.2,0))/(IF(AI13&gt;=1,0.5,0)+IF(AJ13&gt;=1,0.3,0)+IF(AK13&gt;=1,0.2,0)),0),"NP/UA"))))</f>
        <v>85</v>
      </c>
      <c r="N13" s="11">
        <f>IF(AND(O13=0,P13=0,S13=0,T13=0,W13=0,X13=0,AA13=0,AB13=0,AE13=0,AF13=0,AI13=0,AJ13=0),"CLOSED",IF(COUNTIF(AE13:AH13,"&gt;0")-COUNTIF(AE13:AH13,"&gt;=1")&gt;=2,"NP/UA",IF(W13&gt;=1,ROUND(W13*IFERROR((IF(AND(X13&gt;=1,AE13&gt;=1),AE13/X13*0.5,0)+IF(AND(Y13&gt;=1,AF13&gt;=1),AF13/Y13*0.3,0)+IF(AND(Z13&gt;=1,AG13&gt;=1),AG13/Z13*0.2,0))/(IF(AND(X13&gt;=1,AE13&gt;=1),0.5,0)+IF(AND(Y13&gt;=1,AF13&gt;=1),0.3,0)+IF(AND(Z13&gt;=1,AG13&gt;=1),0.2,0)),1),0),IFERROR(ROUND((IF(AE13&gt;=1,AE13*0.5,0)+IF(AF13&gt;=1,AF13*0.3,0)+IF(AG13&gt;=1,AG13*0.2,0))/(IF(AE13&gt;=1,0.5,0)+IF(AF13&gt;=1,0.3,0)+IF(AG13&gt;=1,0.2,0)),0),"NP/UA"))))</f>
        <v>173</v>
      </c>
      <c r="O13">
        <v>222</v>
      </c>
      <c r="P13">
        <v>200</v>
      </c>
      <c r="Q13">
        <v>216</v>
      </c>
      <c r="R13">
        <v>220</v>
      </c>
      <c r="S13">
        <v>105</v>
      </c>
      <c r="T13">
        <v>112</v>
      </c>
      <c r="U13">
        <v>100</v>
      </c>
      <c r="V13">
        <v>80</v>
      </c>
      <c r="W13">
        <v>180</v>
      </c>
      <c r="X13">
        <v>194</v>
      </c>
      <c r="Y13">
        <v>197</v>
      </c>
      <c r="Z13">
        <v>186</v>
      </c>
      <c r="AA13">
        <v>90</v>
      </c>
      <c r="AB13">
        <v>82</v>
      </c>
      <c r="AC13">
        <v>71</v>
      </c>
      <c r="AD13">
        <v>93</v>
      </c>
      <c r="AE13">
        <v>187</v>
      </c>
      <c r="AF13">
        <v>186</v>
      </c>
      <c r="AG13">
        <v>181</v>
      </c>
      <c r="AH13">
        <v>180</v>
      </c>
      <c r="AI13">
        <v>76</v>
      </c>
      <c r="AJ13">
        <v>69</v>
      </c>
      <c r="AK13">
        <v>86</v>
      </c>
      <c r="AL13">
        <v>86</v>
      </c>
      <c r="AM13" s="2"/>
      <c r="AN13" s="2"/>
      <c r="AO13" s="2"/>
      <c r="AP13" s="2"/>
    </row>
    <row r="14" spans="1:44" x14ac:dyDescent="0.35">
      <c r="A14" s="2" t="s">
        <v>34</v>
      </c>
      <c r="B14" s="4" t="s">
        <v>334</v>
      </c>
      <c r="C14" s="4" t="s">
        <v>382</v>
      </c>
      <c r="D14" s="2" t="s">
        <v>3</v>
      </c>
      <c r="E14" s="2" t="s">
        <v>35</v>
      </c>
      <c r="F14" s="12">
        <f>IF(AND(O14=0,P14=0,S14=0,T14=0,W14=0,X14=0,AA14=0,AB14=0,AE14=0,AF14=0,AI14=0,AJ14=0),"CLOSED",IF(COUNTIF(AI14:AL14,"&gt;0")-COUNTIF(AI14:AL14,"&gt;=1")&gt;=2,"NP/UA",IF(S14&gt;=1,ROUND(S14*IFERROR((IF(AND(T14&gt;=1,AA14&gt;=1),AA14/T14*0.5,0)+IF(AND(U14&gt;=1,AB14&gt;=1),AB14/U14*0.3,0)+IF(AND(V14&gt;=1,AC14&gt;=1),AC14/V14*0.2,0))/(IF(AND(T14&gt;=1,AA14&gt;=1),0.5,0)+IF(AND(U14&gt;=1,AB14&gt;=1),0.3,0)+IF(AND(V14&gt;=1,AC14&gt;=1),0.2,0)),1)*IFERROR((IF(AND(AB14&gt;=1,AI14&gt;=1),AI14/AB14*0.5,0)+IF(AND(AC14&gt;=1,AJ14&gt;=1),AJ14/AC14*0.3,0)+IF(AND(AD14&gt;=1,AK14&gt;=1),AK14/AD14*0.2,0))/(IF(AND(AB14&gt;=1,AI14&gt;=1),0.5,0)+IF(AND(AC14&gt;=1,AJ14&gt;=1),0.3,0)+IF(AND(AD14&gt;=1,AK14&gt;=1),0.2,0)),1),0),IFERROR(ROUND((IF(ISNUMBER(M14),M14*0.4,0)+IF(AI14&gt;=1,AI14*0.25,0)+IF(AJ14&gt;=1,AJ14*0.15,0)+IF(AK14&gt;=1,AK14*0.1,0)+IF(AL14&gt;=1,AL14*0.1,0))/(IF(ISNUMBER(M14),0.4,0)+IF(AI14&gt;=1,0.25,0)+IF(AJ14&gt;=1,0.15,0)+IF(AK14&gt;=1,0.1,0)+IF(AL14&gt;=1,0.1,0)),0),"NP/UA"))))</f>
        <v>86</v>
      </c>
      <c r="G14" s="12">
        <f>IF(AND(O14=0,P14=0,S14=0,T14=0,W14=0,X14=0,AA14=0,AB14=0,AE14=0,AF14=0,AI14=0,AJ14=0),"CLOSED",IF(COUNTIF(AE14:AH14,"&gt;0")-COUNTIF(AE14:AH14,"&gt;=1")&gt;=2,"NP/UA",IF(O14&gt;=1,ROUND(O14*IFERROR((IF(AND(P14&gt;=1,W14&gt;=1),W14/P14*0.5,0)+IF(AND(Q14&gt;=1,X14&gt;=1),X14/Q14*0.3,0)+IF(AND(R14&gt;=1,Y14&gt;=1),Y14/R14*0.2,0))/(IF(AND(P14&gt;=1,W14&gt;=1),0.5,0)+IF(AND(Q14&gt;=1,X14&gt;=1),0.3,0)+IF(AND(R14&gt;=1,Y14&gt;=1),0.2,0)),1)*IFERROR((IF(AND(X14&gt;=1,AE14&gt;=1),AE14/X14*0.5,0)+IF(AND(Y14&gt;=1,AF14&gt;=1),AF14/Y14*0.3,0)+IF(AND(Z14&gt;=1,AG14&gt;=1),AG14/Z14*0.2,0))/(IF(AND(X14&gt;=1,AE14&gt;=1),0.5,0)+IF(AND(Y14&gt;=1,AF14&gt;=1),0.3,0)+IF(AND(Z14&gt;=1,AG14&gt;=1),0.2,0)),1),0),IFERROR(ROUND((IF(ISNUMBER(N14),N14*0.4,0)+IF(AE14&gt;=1,AE14*0.25,0)+IF(AF14&gt;=1,AF14*0.15,0)+IF(AG14&gt;=1,AG14*0.1,0)+IF(AH14&gt;=1,AH14*0.1,0))/(IF(ISNUMBER(N14),0.4,0)+IF(AE14&gt;=1,0.25,0)+IF(AF14&gt;=1,0.15,0)+IF(AG14&gt;=1,0.1,0)+IF(AH14&gt;=1,0.1,0)),0),"NP/UA"))))</f>
        <v>69</v>
      </c>
      <c r="H14" s="13">
        <f>IF(F14="NP/UA","Unavail",IF(F14="CLOSED","CLOSED",IF(ISNUMBER(F14),ROUND(F14/4,0),"Unavail")))</f>
        <v>22</v>
      </c>
      <c r="I14" s="13">
        <f>IF(G14="NP/UA","Unavail",IF(G14="CLOSED","CLOSED",IF(ISNUMBER(G14),ROUND(G14/7,0),"Unavail")))</f>
        <v>10</v>
      </c>
      <c r="J14" s="13">
        <f>IF(F14="NP/UA","Unavail",IF(F14="CLOSED","CLOSED",IF(ISNUMBER(F14),ROUND(F14*0.25*0.75,0),"Unavail")))</f>
        <v>16</v>
      </c>
      <c r="K14" s="13">
        <f>IF(G14="NP/UA","Unavail",IF(G14="CLOSED","CLOSED",IF(ISNUMBER(G14),ROUND(G14*(1/7)*0.75,0),"Unavail")))</f>
        <v>7</v>
      </c>
      <c r="L14" s="7"/>
      <c r="M14" s="11">
        <f>IF(AND(O14=0,P14=0,S14=0,T14=0,W14=0,X14=0,AA14=0,AB14=0,AE14=0,AF14=0,AI14=0,AJ14=0),"CLOSED",IF(COUNTIF(AI14:AL14,"&gt;0")-COUNTIF(AI14:AL14,"&gt;=1")&gt;=2,"NP/UA",IF(AA14&gt;=1,ROUND(AA14*IFERROR((IF(AND(AB14&gt;=1,AI14&gt;=1),AI14/AB14*0.5,0)+IF(AND(AC14&gt;=1,AJ14&gt;=1),AJ14/AC14*0.3,0)+IF(AND(AD14&gt;=1,AK14&gt;=1),AK14/AD14*0.2,0))/(IF(AND(AB14&gt;=1,AI14&gt;=1),0.5,0)+IF(AND(AC14&gt;=1,AJ14&gt;=1),0.3,0)+IF(AND(AD14&gt;=1,AK14&gt;=1),0.2,0)),1),0),IFERROR(ROUND((IF(AI14&gt;=1,AI14*0.5,0)+IF(AJ14&gt;=1,AJ14*0.3,0)+IF(AK14&gt;=1,AK14*0.2,0))/(IF(AI14&gt;=1,0.5,0)+IF(AJ14&gt;=1,0.3,0)+IF(AK14&gt;=1,0.2,0)),0),"NP/UA"))))</f>
        <v>74</v>
      </c>
      <c r="N14" s="11">
        <f>IF(AND(O14=0,P14=0,S14=0,T14=0,W14=0,X14=0,AA14=0,AB14=0,AE14=0,AF14=0,AI14=0,AJ14=0),"CLOSED",IF(COUNTIF(AE14:AH14,"&gt;0")-COUNTIF(AE14:AH14,"&gt;=1")&gt;=2,"NP/UA",IF(W14&gt;=1,ROUND(W14*IFERROR((IF(AND(X14&gt;=1,AE14&gt;=1),AE14/X14*0.5,0)+IF(AND(Y14&gt;=1,AF14&gt;=1),AF14/Y14*0.3,0)+IF(AND(Z14&gt;=1,AG14&gt;=1),AG14/Z14*0.2,0))/(IF(AND(X14&gt;=1,AE14&gt;=1),0.5,0)+IF(AND(Y14&gt;=1,AF14&gt;=1),0.3,0)+IF(AND(Z14&gt;=1,AG14&gt;=1),0.2,0)),1),0),IFERROR(ROUND((IF(AE14&gt;=1,AE14*0.5,0)+IF(AF14&gt;=1,AF14*0.3,0)+IF(AG14&gt;=1,AG14*0.2,0))/(IF(AE14&gt;=1,0.5,0)+IF(AF14&gt;=1,0.3,0)+IF(AG14&gt;=1,0.2,0)),0),"NP/UA"))))</f>
        <v>76</v>
      </c>
      <c r="O14">
        <v>78</v>
      </c>
      <c r="P14">
        <v>85</v>
      </c>
      <c r="Q14">
        <v>76</v>
      </c>
      <c r="R14">
        <v>51</v>
      </c>
      <c r="S14">
        <v>109</v>
      </c>
      <c r="T14">
        <v>94</v>
      </c>
      <c r="U14">
        <v>87</v>
      </c>
      <c r="V14">
        <v>83</v>
      </c>
      <c r="W14">
        <v>80</v>
      </c>
      <c r="X14">
        <v>67</v>
      </c>
      <c r="Y14">
        <v>49</v>
      </c>
      <c r="Z14">
        <v>66</v>
      </c>
      <c r="AA14">
        <v>84</v>
      </c>
      <c r="AB14">
        <v>74</v>
      </c>
      <c r="AC14">
        <v>84</v>
      </c>
      <c r="AD14">
        <v>52</v>
      </c>
      <c r="AE14">
        <v>67</v>
      </c>
      <c r="AF14">
        <v>42</v>
      </c>
      <c r="AG14">
        <v>63</v>
      </c>
      <c r="AH14">
        <v>40</v>
      </c>
      <c r="AI14">
        <v>66</v>
      </c>
      <c r="AJ14">
        <v>74</v>
      </c>
      <c r="AK14">
        <v>43</v>
      </c>
      <c r="AL14">
        <v>50</v>
      </c>
      <c r="AM14" s="2"/>
      <c r="AN14" s="2"/>
      <c r="AO14" s="2"/>
      <c r="AP14" s="2"/>
    </row>
    <row r="15" spans="1:44" x14ac:dyDescent="0.35">
      <c r="A15" s="2" t="s">
        <v>39</v>
      </c>
      <c r="B15" s="4" t="s">
        <v>334</v>
      </c>
      <c r="C15" s="4" t="s">
        <v>382</v>
      </c>
      <c r="D15" s="2" t="s">
        <v>3</v>
      </c>
      <c r="E15" s="2" t="s">
        <v>40</v>
      </c>
      <c r="F15" s="12">
        <f>IF(AND(O15=0,P15=0,S15=0,T15=0,W15=0,X15=0,AA15=0,AB15=0,AE15=0,AF15=0,AI15=0,AJ15=0),"CLOSED",IF(COUNTIF(AI15:AL15,"&gt;0")-COUNTIF(AI15:AL15,"&gt;=1")&gt;=2,"NP/UA",IF(S15&gt;=1,ROUND(S15*IFERROR((IF(AND(T15&gt;=1,AA15&gt;=1),AA15/T15*0.5,0)+IF(AND(U15&gt;=1,AB15&gt;=1),AB15/U15*0.3,0)+IF(AND(V15&gt;=1,AC15&gt;=1),AC15/V15*0.2,0))/(IF(AND(T15&gt;=1,AA15&gt;=1),0.5,0)+IF(AND(U15&gt;=1,AB15&gt;=1),0.3,0)+IF(AND(V15&gt;=1,AC15&gt;=1),0.2,0)),1)*IFERROR((IF(AND(AB15&gt;=1,AI15&gt;=1),AI15/AB15*0.5,0)+IF(AND(AC15&gt;=1,AJ15&gt;=1),AJ15/AC15*0.3,0)+IF(AND(AD15&gt;=1,AK15&gt;=1),AK15/AD15*0.2,0))/(IF(AND(AB15&gt;=1,AI15&gt;=1),0.5,0)+IF(AND(AC15&gt;=1,AJ15&gt;=1),0.3,0)+IF(AND(AD15&gt;=1,AK15&gt;=1),0.2,0)),1),0),IFERROR(ROUND((IF(ISNUMBER(M15),M15*0.4,0)+IF(AI15&gt;=1,AI15*0.25,0)+IF(AJ15&gt;=1,AJ15*0.15,0)+IF(AK15&gt;=1,AK15*0.1,0)+IF(AL15&gt;=1,AL15*0.1,0))/(IF(ISNUMBER(M15),0.4,0)+IF(AI15&gt;=1,0.25,0)+IF(AJ15&gt;=1,0.15,0)+IF(AK15&gt;=1,0.1,0)+IF(AL15&gt;=1,0.1,0)),0),"NP/UA"))))</f>
        <v>358</v>
      </c>
      <c r="G15" s="12">
        <f>IF(AND(O15=0,P15=0,S15=0,T15=0,W15=0,X15=0,AA15=0,AB15=0,AE15=0,AF15=0,AI15=0,AJ15=0),"CLOSED",IF(COUNTIF(AE15:AH15,"&gt;0")-COUNTIF(AE15:AH15,"&gt;=1")&gt;=2,"NP/UA",IF(O15&gt;=1,ROUND(O15*IFERROR((IF(AND(P15&gt;=1,W15&gt;=1),W15/P15*0.5,0)+IF(AND(Q15&gt;=1,X15&gt;=1),X15/Q15*0.3,0)+IF(AND(R15&gt;=1,Y15&gt;=1),Y15/R15*0.2,0))/(IF(AND(P15&gt;=1,W15&gt;=1),0.5,0)+IF(AND(Q15&gt;=1,X15&gt;=1),0.3,0)+IF(AND(R15&gt;=1,Y15&gt;=1),0.2,0)),1)*IFERROR((IF(AND(X15&gt;=1,AE15&gt;=1),AE15/X15*0.5,0)+IF(AND(Y15&gt;=1,AF15&gt;=1),AF15/Y15*0.3,0)+IF(AND(Z15&gt;=1,AG15&gt;=1),AG15/Z15*0.2,0))/(IF(AND(X15&gt;=1,AE15&gt;=1),0.5,0)+IF(AND(Y15&gt;=1,AF15&gt;=1),0.3,0)+IF(AND(Z15&gt;=1,AG15&gt;=1),0.2,0)),1),0),IFERROR(ROUND((IF(ISNUMBER(N15),N15*0.4,0)+IF(AE15&gt;=1,AE15*0.25,0)+IF(AF15&gt;=1,AF15*0.15,0)+IF(AG15&gt;=1,AG15*0.1,0)+IF(AH15&gt;=1,AH15*0.1,0))/(IF(ISNUMBER(N15),0.4,0)+IF(AE15&gt;=1,0.25,0)+IF(AF15&gt;=1,0.15,0)+IF(AG15&gt;=1,0.1,0)+IF(AH15&gt;=1,0.1,0)),0),"NP/UA"))))</f>
        <v>353</v>
      </c>
      <c r="H15" s="13">
        <f>IF(F15="NP/UA","Unavail",IF(F15="CLOSED","CLOSED",IF(ISNUMBER(F15),ROUND(F15/4,0),"Unavail")))</f>
        <v>90</v>
      </c>
      <c r="I15" s="13">
        <f>IF(G15="NP/UA","Unavail",IF(G15="CLOSED","CLOSED",IF(ISNUMBER(G15),ROUND(G15/7,0),"Unavail")))</f>
        <v>50</v>
      </c>
      <c r="J15" s="13">
        <f>IF(F15="NP/UA","Unavail",IF(F15="CLOSED","CLOSED",IF(ISNUMBER(F15),ROUND(F15*0.25*0.75,0),"Unavail")))</f>
        <v>67</v>
      </c>
      <c r="K15" s="13">
        <f>IF(G15="NP/UA","Unavail",IF(G15="CLOSED","CLOSED",IF(ISNUMBER(G15),ROUND(G15*(1/7)*0.75,0),"Unavail")))</f>
        <v>38</v>
      </c>
      <c r="L15" s="7"/>
      <c r="M15" s="11">
        <f>IF(AND(O15=0,P15=0,S15=0,T15=0,W15=0,X15=0,AA15=0,AB15=0,AE15=0,AF15=0,AI15=0,AJ15=0),"CLOSED",IF(COUNTIF(AI15:AL15,"&gt;0")-COUNTIF(AI15:AL15,"&gt;=1")&gt;=2,"NP/UA",IF(AA15&gt;=1,ROUND(AA15*IFERROR((IF(AND(AB15&gt;=1,AI15&gt;=1),AI15/AB15*0.5,0)+IF(AND(AC15&gt;=1,AJ15&gt;=1),AJ15/AC15*0.3,0)+IF(AND(AD15&gt;=1,AK15&gt;=1),AK15/AD15*0.2,0))/(IF(AND(AB15&gt;=1,AI15&gt;=1),0.5,0)+IF(AND(AC15&gt;=1,AJ15&gt;=1),0.3,0)+IF(AND(AD15&gt;=1,AK15&gt;=1),0.2,0)),1),0),IFERROR(ROUND((IF(AI15&gt;=1,AI15*0.5,0)+IF(AJ15&gt;=1,AJ15*0.3,0)+IF(AK15&gt;=1,AK15*0.2,0))/(IF(AI15&gt;=1,0.5,0)+IF(AJ15&gt;=1,0.3,0)+IF(AK15&gt;=1,0.2,0)),0),"NP/UA"))))</f>
        <v>332</v>
      </c>
      <c r="N15" s="11">
        <f>IF(AND(O15=0,P15=0,S15=0,T15=0,W15=0,X15=0,AA15=0,AB15=0,AE15=0,AF15=0,AI15=0,AJ15=0),"CLOSED",IF(COUNTIF(AE15:AH15,"&gt;0")-COUNTIF(AE15:AH15,"&gt;=1")&gt;=2,"NP/UA",IF(W15&gt;=1,ROUND(W15*IFERROR((IF(AND(X15&gt;=1,AE15&gt;=1),AE15/X15*0.5,0)+IF(AND(Y15&gt;=1,AF15&gt;=1),AF15/Y15*0.3,0)+IF(AND(Z15&gt;=1,AG15&gt;=1),AG15/Z15*0.2,0))/(IF(AND(X15&gt;=1,AE15&gt;=1),0.5,0)+IF(AND(Y15&gt;=1,AF15&gt;=1),0.3,0)+IF(AND(Z15&gt;=1,AG15&gt;=1),0.2,0)),1),0),IFERROR(ROUND((IF(AE15&gt;=1,AE15*0.5,0)+IF(AF15&gt;=1,AF15*0.3,0)+IF(AG15&gt;=1,AG15*0.2,0))/(IF(AE15&gt;=1,0.5,0)+IF(AF15&gt;=1,0.3,0)+IF(AG15&gt;=1,0.2,0)),0),"NP/UA"))))</f>
        <v>376</v>
      </c>
      <c r="O15">
        <v>392</v>
      </c>
      <c r="P15">
        <v>436</v>
      </c>
      <c r="Q15">
        <v>414</v>
      </c>
      <c r="R15">
        <v>424</v>
      </c>
      <c r="S15">
        <v>395</v>
      </c>
      <c r="T15">
        <v>365</v>
      </c>
      <c r="U15">
        <v>411</v>
      </c>
      <c r="V15">
        <v>425</v>
      </c>
      <c r="W15">
        <v>403</v>
      </c>
      <c r="X15">
        <v>411</v>
      </c>
      <c r="Y15">
        <v>431</v>
      </c>
      <c r="Z15">
        <v>398</v>
      </c>
      <c r="AA15">
        <v>362</v>
      </c>
      <c r="AB15">
        <v>405</v>
      </c>
      <c r="AC15">
        <v>418</v>
      </c>
      <c r="AD15">
        <v>410</v>
      </c>
      <c r="AE15">
        <v>386</v>
      </c>
      <c r="AF15">
        <v>397</v>
      </c>
      <c r="AG15">
        <v>374</v>
      </c>
      <c r="AH15">
        <v>413</v>
      </c>
      <c r="AI15">
        <v>375</v>
      </c>
      <c r="AJ15">
        <v>381</v>
      </c>
      <c r="AK15">
        <v>368</v>
      </c>
      <c r="AL15">
        <v>373</v>
      </c>
      <c r="AM15" s="2"/>
      <c r="AN15" s="2"/>
      <c r="AO15" s="2"/>
      <c r="AP15" s="2"/>
    </row>
    <row r="16" spans="1:44" x14ac:dyDescent="0.35">
      <c r="A16" s="2" t="s">
        <v>47</v>
      </c>
      <c r="B16" s="4" t="s">
        <v>334</v>
      </c>
      <c r="C16" s="4" t="s">
        <v>382</v>
      </c>
      <c r="D16" s="2" t="s">
        <v>45</v>
      </c>
      <c r="E16" s="2" t="s">
        <v>48</v>
      </c>
      <c r="F16" s="12">
        <f>IF(AND(O16=0,P16=0,S16=0,T16=0,W16=0,X16=0,AA16=0,AB16=0,AE16=0,AF16=0,AI16=0,AJ16=0),"CLOSED",IF(COUNTIF(AI16:AL16,"&gt;0")-COUNTIF(AI16:AL16,"&gt;=1")&gt;=2,"NP/UA",IF(S16&gt;=1,ROUND(S16*IFERROR((IF(AND(T16&gt;=1,AA16&gt;=1),AA16/T16*0.5,0)+IF(AND(U16&gt;=1,AB16&gt;=1),AB16/U16*0.3,0)+IF(AND(V16&gt;=1,AC16&gt;=1),AC16/V16*0.2,0))/(IF(AND(T16&gt;=1,AA16&gt;=1),0.5,0)+IF(AND(U16&gt;=1,AB16&gt;=1),0.3,0)+IF(AND(V16&gt;=1,AC16&gt;=1),0.2,0)),1)*IFERROR((IF(AND(AB16&gt;=1,AI16&gt;=1),AI16/AB16*0.5,0)+IF(AND(AC16&gt;=1,AJ16&gt;=1),AJ16/AC16*0.3,0)+IF(AND(AD16&gt;=1,AK16&gt;=1),AK16/AD16*0.2,0))/(IF(AND(AB16&gt;=1,AI16&gt;=1),0.5,0)+IF(AND(AC16&gt;=1,AJ16&gt;=1),0.3,0)+IF(AND(AD16&gt;=1,AK16&gt;=1),0.2,0)),1),0),IFERROR(ROUND((IF(ISNUMBER(M16),M16*0.4,0)+IF(AI16&gt;=1,AI16*0.25,0)+IF(AJ16&gt;=1,AJ16*0.15,0)+IF(AK16&gt;=1,AK16*0.1,0)+IF(AL16&gt;=1,AL16*0.1,0))/(IF(ISNUMBER(M16),0.4,0)+IF(AI16&gt;=1,0.25,0)+IF(AJ16&gt;=1,0.15,0)+IF(AK16&gt;=1,0.1,0)+IF(AL16&gt;=1,0.1,0)),0),"NP/UA"))))</f>
        <v>220</v>
      </c>
      <c r="G16" s="12">
        <f>IF(AND(O16=0,P16=0,S16=0,T16=0,W16=0,X16=0,AA16=0,AB16=0,AE16=0,AF16=0,AI16=0,AJ16=0),"CLOSED",IF(COUNTIF(AE16:AH16,"&gt;0")-COUNTIF(AE16:AH16,"&gt;=1")&gt;=2,"NP/UA",IF(O16&gt;=1,ROUND(O16*IFERROR((IF(AND(P16&gt;=1,W16&gt;=1),W16/P16*0.5,0)+IF(AND(Q16&gt;=1,X16&gt;=1),X16/Q16*0.3,0)+IF(AND(R16&gt;=1,Y16&gt;=1),Y16/R16*0.2,0))/(IF(AND(P16&gt;=1,W16&gt;=1),0.5,0)+IF(AND(Q16&gt;=1,X16&gt;=1),0.3,0)+IF(AND(R16&gt;=1,Y16&gt;=1),0.2,0)),1)*IFERROR((IF(AND(X16&gt;=1,AE16&gt;=1),AE16/X16*0.5,0)+IF(AND(Y16&gt;=1,AF16&gt;=1),AF16/Y16*0.3,0)+IF(AND(Z16&gt;=1,AG16&gt;=1),AG16/Z16*0.2,0))/(IF(AND(X16&gt;=1,AE16&gt;=1),0.5,0)+IF(AND(Y16&gt;=1,AF16&gt;=1),0.3,0)+IF(AND(Z16&gt;=1,AG16&gt;=1),0.2,0)),1),0),IFERROR(ROUND((IF(ISNUMBER(N16),N16*0.4,0)+IF(AE16&gt;=1,AE16*0.25,0)+IF(AF16&gt;=1,AF16*0.15,0)+IF(AG16&gt;=1,AG16*0.1,0)+IF(AH16&gt;=1,AH16*0.1,0))/(IF(ISNUMBER(N16),0.4,0)+IF(AE16&gt;=1,0.25,0)+IF(AF16&gt;=1,0.15,0)+IF(AG16&gt;=1,0.1,0)+IF(AH16&gt;=1,0.1,0)),0),"NP/UA"))))</f>
        <v>280</v>
      </c>
      <c r="H16" s="13">
        <f>IF(F16="NP/UA","Unavail",IF(F16="CLOSED","CLOSED",IF(ISNUMBER(F16),ROUND(F16/4,0),"Unavail")))</f>
        <v>55</v>
      </c>
      <c r="I16" s="13">
        <f>IF(G16="NP/UA","Unavail",IF(G16="CLOSED","CLOSED",IF(ISNUMBER(G16),ROUND(G16/7,0),"Unavail")))</f>
        <v>40</v>
      </c>
      <c r="J16" s="13">
        <f>IF(F16="NP/UA","Unavail",IF(F16="CLOSED","CLOSED",IF(ISNUMBER(F16),ROUND(F16*0.25*0.75,0),"Unavail")))</f>
        <v>41</v>
      </c>
      <c r="K16" s="13">
        <f>IF(G16="NP/UA","Unavail",IF(G16="CLOSED","CLOSED",IF(ISNUMBER(G16),ROUND(G16*(1/7)*0.75,0),"Unavail")))</f>
        <v>30</v>
      </c>
      <c r="L16" s="7"/>
      <c r="M16" s="11">
        <f>IF(AND(O16=0,P16=0,S16=0,T16=0,W16=0,X16=0,AA16=0,AB16=0,AE16=0,AF16=0,AI16=0,AJ16=0),"CLOSED",IF(COUNTIF(AI16:AL16,"&gt;0")-COUNTIF(AI16:AL16,"&gt;=1")&gt;=2,"NP/UA",IF(AA16&gt;=1,ROUND(AA16*IFERROR((IF(AND(AB16&gt;=1,AI16&gt;=1),AI16/AB16*0.5,0)+IF(AND(AC16&gt;=1,AJ16&gt;=1),AJ16/AC16*0.3,0)+IF(AND(AD16&gt;=1,AK16&gt;=1),AK16/AD16*0.2,0))/(IF(AND(AB16&gt;=1,AI16&gt;=1),0.5,0)+IF(AND(AC16&gt;=1,AJ16&gt;=1),0.3,0)+IF(AND(AD16&gt;=1,AK16&gt;=1),0.2,0)),1),0),IFERROR(ROUND((IF(AI16&gt;=1,AI16*0.5,0)+IF(AJ16&gt;=1,AJ16*0.3,0)+IF(AK16&gt;=1,AK16*0.2,0))/(IF(AI16&gt;=1,0.5,0)+IF(AJ16&gt;=1,0.3,0)+IF(AK16&gt;=1,0.2,0)),0),"NP/UA"))))</f>
        <v>253</v>
      </c>
      <c r="N16" s="11">
        <f>IF(AND(O16=0,P16=0,S16=0,T16=0,W16=0,X16=0,AA16=0,AB16=0,AE16=0,AF16=0,AI16=0,AJ16=0),"CLOSED",IF(COUNTIF(AE16:AH16,"&gt;0")-COUNTIF(AE16:AH16,"&gt;=1")&gt;=2,"NP/UA",IF(W16&gt;=1,ROUND(W16*IFERROR((IF(AND(X16&gt;=1,AE16&gt;=1),AE16/X16*0.5,0)+IF(AND(Y16&gt;=1,AF16&gt;=1),AF16/Y16*0.3,0)+IF(AND(Z16&gt;=1,AG16&gt;=1),AG16/Z16*0.2,0))/(IF(AND(X16&gt;=1,AE16&gt;=1),0.5,0)+IF(AND(Y16&gt;=1,AF16&gt;=1),0.3,0)+IF(AND(Z16&gt;=1,AG16&gt;=1),0.2,0)),1),0),IFERROR(ROUND((IF(AE16&gt;=1,AE16*0.5,0)+IF(AF16&gt;=1,AF16*0.3,0)+IF(AG16&gt;=1,AG16*0.2,0))/(IF(AE16&gt;=1,0.5,0)+IF(AF16&gt;=1,0.3,0)+IF(AG16&gt;=1,0.2,0)),0),"NP/UA"))))</f>
        <v>335</v>
      </c>
      <c r="O16">
        <v>333</v>
      </c>
      <c r="P16">
        <v>385</v>
      </c>
      <c r="Q16">
        <v>362</v>
      </c>
      <c r="R16">
        <v>334</v>
      </c>
      <c r="S16">
        <v>276</v>
      </c>
      <c r="T16">
        <v>314</v>
      </c>
      <c r="U16">
        <v>327</v>
      </c>
      <c r="V16">
        <v>334</v>
      </c>
      <c r="W16">
        <v>380</v>
      </c>
      <c r="X16">
        <v>333</v>
      </c>
      <c r="Y16">
        <v>311</v>
      </c>
      <c r="Z16">
        <v>334</v>
      </c>
      <c r="AA16">
        <v>296</v>
      </c>
      <c r="AB16">
        <v>297</v>
      </c>
      <c r="AC16">
        <v>313</v>
      </c>
      <c r="AD16">
        <v>272</v>
      </c>
      <c r="AE16">
        <v>282</v>
      </c>
      <c r="AF16">
        <v>285</v>
      </c>
      <c r="AG16">
        <v>305</v>
      </c>
      <c r="AH16">
        <v>315</v>
      </c>
      <c r="AI16">
        <v>249</v>
      </c>
      <c r="AJ16">
        <v>269</v>
      </c>
      <c r="AK16">
        <v>241</v>
      </c>
      <c r="AL16">
        <v>298</v>
      </c>
      <c r="AM16" s="2"/>
      <c r="AN16" s="2"/>
      <c r="AO16" s="2"/>
      <c r="AP16" s="2"/>
    </row>
    <row r="17" spans="1:42" x14ac:dyDescent="0.35">
      <c r="A17" s="2" t="s">
        <v>56</v>
      </c>
      <c r="B17" s="4" t="s">
        <v>334</v>
      </c>
      <c r="C17" s="4" t="s">
        <v>382</v>
      </c>
      <c r="D17" s="2" t="s">
        <v>3</v>
      </c>
      <c r="E17" s="2" t="s">
        <v>4</v>
      </c>
      <c r="F17" s="12">
        <f>IF(AND(O17=0,P17=0,S17=0,T17=0,W17=0,X17=0,AA17=0,AB17=0,AE17=0,AF17=0,AI17=0,AJ17=0),"CLOSED",IF(COUNTIF(AI17:AL17,"&gt;0")-COUNTIF(AI17:AL17,"&gt;=1")&gt;=2,"NP/UA",IF(S17&gt;=1,ROUND(S17*IFERROR((IF(AND(T17&gt;=1,AA17&gt;=1),AA17/T17*0.5,0)+IF(AND(U17&gt;=1,AB17&gt;=1),AB17/U17*0.3,0)+IF(AND(V17&gt;=1,AC17&gt;=1),AC17/V17*0.2,0))/(IF(AND(T17&gt;=1,AA17&gt;=1),0.5,0)+IF(AND(U17&gt;=1,AB17&gt;=1),0.3,0)+IF(AND(V17&gt;=1,AC17&gt;=1),0.2,0)),1)*IFERROR((IF(AND(AB17&gt;=1,AI17&gt;=1),AI17/AB17*0.5,0)+IF(AND(AC17&gt;=1,AJ17&gt;=1),AJ17/AC17*0.3,0)+IF(AND(AD17&gt;=1,AK17&gt;=1),AK17/AD17*0.2,0))/(IF(AND(AB17&gt;=1,AI17&gt;=1),0.5,0)+IF(AND(AC17&gt;=1,AJ17&gt;=1),0.3,0)+IF(AND(AD17&gt;=1,AK17&gt;=1),0.2,0)),1),0),IFERROR(ROUND((IF(ISNUMBER(M17),M17*0.4,0)+IF(AI17&gt;=1,AI17*0.25,0)+IF(AJ17&gt;=1,AJ17*0.15,0)+IF(AK17&gt;=1,AK17*0.1,0)+IF(AL17&gt;=1,AL17*0.1,0))/(IF(ISNUMBER(M17),0.4,0)+IF(AI17&gt;=1,0.25,0)+IF(AJ17&gt;=1,0.15,0)+IF(AK17&gt;=1,0.1,0)+IF(AL17&gt;=1,0.1,0)),0),"NP/UA"))))</f>
        <v>802</v>
      </c>
      <c r="G17" s="12">
        <f>IF(AND(O17=0,P17=0,S17=0,T17=0,W17=0,X17=0,AA17=0,AB17=0,AE17=0,AF17=0,AI17=0,AJ17=0),"CLOSED",IF(COUNTIF(AE17:AH17,"&gt;0")-COUNTIF(AE17:AH17,"&gt;=1")&gt;=2,"NP/UA",IF(O17&gt;=1,ROUND(O17*IFERROR((IF(AND(P17&gt;=1,W17&gt;=1),W17/P17*0.5,0)+IF(AND(Q17&gt;=1,X17&gt;=1),X17/Q17*0.3,0)+IF(AND(R17&gt;=1,Y17&gt;=1),Y17/R17*0.2,0))/(IF(AND(P17&gt;=1,W17&gt;=1),0.5,0)+IF(AND(Q17&gt;=1,X17&gt;=1),0.3,0)+IF(AND(R17&gt;=1,Y17&gt;=1),0.2,0)),1)*IFERROR((IF(AND(X17&gt;=1,AE17&gt;=1),AE17/X17*0.5,0)+IF(AND(Y17&gt;=1,AF17&gt;=1),AF17/Y17*0.3,0)+IF(AND(Z17&gt;=1,AG17&gt;=1),AG17/Z17*0.2,0))/(IF(AND(X17&gt;=1,AE17&gt;=1),0.5,0)+IF(AND(Y17&gt;=1,AF17&gt;=1),0.3,0)+IF(AND(Z17&gt;=1,AG17&gt;=1),0.2,0)),1),0),IFERROR(ROUND((IF(ISNUMBER(N17),N17*0.4,0)+IF(AE17&gt;=1,AE17*0.25,0)+IF(AF17&gt;=1,AF17*0.15,0)+IF(AG17&gt;=1,AG17*0.1,0)+IF(AH17&gt;=1,AH17*0.1,0))/(IF(ISNUMBER(N17),0.4,0)+IF(AE17&gt;=1,0.25,0)+IF(AF17&gt;=1,0.15,0)+IF(AG17&gt;=1,0.1,0)+IF(AH17&gt;=1,0.1,0)),0),"NP/UA"))))</f>
        <v>842</v>
      </c>
      <c r="H17" s="13">
        <f>IF(F17="NP/UA","Unavail",IF(F17="CLOSED","CLOSED",IF(ISNUMBER(F17),ROUND(F17/4,0),"Unavail")))</f>
        <v>201</v>
      </c>
      <c r="I17" s="13">
        <f>IF(G17="NP/UA","Unavail",IF(G17="CLOSED","CLOSED",IF(ISNUMBER(G17),ROUND(G17/7,0),"Unavail")))</f>
        <v>120</v>
      </c>
      <c r="J17" s="13">
        <f>IF(F17="NP/UA","Unavail",IF(F17="CLOSED","CLOSED",IF(ISNUMBER(F17),ROUND(F17*0.25*0.75,0),"Unavail")))</f>
        <v>150</v>
      </c>
      <c r="K17" s="13">
        <f>IF(G17="NP/UA","Unavail",IF(G17="CLOSED","CLOSED",IF(ISNUMBER(G17),ROUND(G17*(1/7)*0.75,0),"Unavail")))</f>
        <v>90</v>
      </c>
      <c r="L17" s="7"/>
      <c r="M17" s="11">
        <f>IF(AND(O17=0,P17=0,S17=0,T17=0,W17=0,X17=0,AA17=0,AB17=0,AE17=0,AF17=0,AI17=0,AJ17=0),"CLOSED",IF(COUNTIF(AI17:AL17,"&gt;0")-COUNTIF(AI17:AL17,"&gt;=1")&gt;=2,"NP/UA",IF(AA17&gt;=1,ROUND(AA17*IFERROR((IF(AND(AB17&gt;=1,AI17&gt;=1),AI17/AB17*0.5,0)+IF(AND(AC17&gt;=1,AJ17&gt;=1),AJ17/AC17*0.3,0)+IF(AND(AD17&gt;=1,AK17&gt;=1),AK17/AD17*0.2,0))/(IF(AND(AB17&gt;=1,AI17&gt;=1),0.5,0)+IF(AND(AC17&gt;=1,AJ17&gt;=1),0.3,0)+IF(AND(AD17&gt;=1,AK17&gt;=1),0.2,0)),1),0),IFERROR(ROUND((IF(AI17&gt;=1,AI17*0.5,0)+IF(AJ17&gt;=1,AJ17*0.3,0)+IF(AK17&gt;=1,AK17*0.2,0))/(IF(AI17&gt;=1,0.5,0)+IF(AJ17&gt;=1,0.3,0)+IF(AK17&gt;=1,0.2,0)),0),"NP/UA"))))</f>
        <v>491</v>
      </c>
      <c r="N17" s="11">
        <f>IF(AND(O17=0,P17=0,S17=0,T17=0,W17=0,X17=0,AA17=0,AB17=0,AE17=0,AF17=0,AI17=0,AJ17=0),"CLOSED",IF(COUNTIF(AE17:AH17,"&gt;0")-COUNTIF(AE17:AH17,"&gt;=1")&gt;=2,"NP/UA",IF(W17&gt;=1,ROUND(W17*IFERROR((IF(AND(X17&gt;=1,AE17&gt;=1),AE17/X17*0.5,0)+IF(AND(Y17&gt;=1,AF17&gt;=1),AF17/Y17*0.3,0)+IF(AND(Z17&gt;=1,AG17&gt;=1),AG17/Z17*0.2,0))/(IF(AND(X17&gt;=1,AE17&gt;=1),0.5,0)+IF(AND(Y17&gt;=1,AF17&gt;=1),0.3,0)+IF(AND(Z17&gt;=1,AG17&gt;=1),0.2,0)),1),0),IFERROR(ROUND((IF(AE17&gt;=1,AE17*0.5,0)+IF(AF17&gt;=1,AF17*0.3,0)+IF(AG17&gt;=1,AG17*0.2,0))/(IF(AE17&gt;=1,0.5,0)+IF(AF17&gt;=1,0.3,0)+IF(AG17&gt;=1,0.2,0)),0),"NP/UA"))))</f>
        <v>595</v>
      </c>
      <c r="O17">
        <v>12</v>
      </c>
      <c r="P17">
        <v>7</v>
      </c>
      <c r="Q17">
        <v>12</v>
      </c>
      <c r="R17">
        <v>5</v>
      </c>
      <c r="S17">
        <v>14</v>
      </c>
      <c r="T17">
        <v>11</v>
      </c>
      <c r="U17">
        <v>7</v>
      </c>
      <c r="V17">
        <v>4</v>
      </c>
      <c r="W17">
        <v>83</v>
      </c>
      <c r="X17">
        <v>68</v>
      </c>
      <c r="Y17">
        <v>54</v>
      </c>
      <c r="Z17">
        <v>19</v>
      </c>
      <c r="AA17">
        <v>66</v>
      </c>
      <c r="AB17">
        <v>64</v>
      </c>
      <c r="AC17">
        <v>39</v>
      </c>
      <c r="AD17">
        <v>15</v>
      </c>
      <c r="AE17">
        <v>392</v>
      </c>
      <c r="AF17">
        <v>320</v>
      </c>
      <c r="AG17">
        <v>238</v>
      </c>
      <c r="AH17">
        <v>174</v>
      </c>
      <c r="AI17">
        <v>355</v>
      </c>
      <c r="AJ17">
        <v>266</v>
      </c>
      <c r="AK17">
        <v>197</v>
      </c>
      <c r="AL17">
        <v>136</v>
      </c>
      <c r="AM17" s="2"/>
      <c r="AN17" s="2"/>
      <c r="AO17" s="2"/>
      <c r="AP17" s="2"/>
    </row>
    <row r="18" spans="1:42" x14ac:dyDescent="0.35">
      <c r="A18" s="2" t="s">
        <v>67</v>
      </c>
      <c r="B18" s="4" t="s">
        <v>334</v>
      </c>
      <c r="C18" s="4" t="s">
        <v>382</v>
      </c>
      <c r="D18" s="2" t="s">
        <v>3</v>
      </c>
      <c r="E18" s="2" t="s">
        <v>68</v>
      </c>
      <c r="F18" s="12">
        <f>IF(AND(O18=0,P18=0,S18=0,T18=0,W18=0,X18=0,AA18=0,AB18=0,AE18=0,AF18=0,AI18=0,AJ18=0),"CLOSED",IF(COUNTIF(AI18:AL18,"&gt;0")-COUNTIF(AI18:AL18,"&gt;=1")&gt;=2,"NP/UA",IF(S18&gt;=1,ROUND(S18*IFERROR((IF(AND(T18&gt;=1,AA18&gt;=1),AA18/T18*0.5,0)+IF(AND(U18&gt;=1,AB18&gt;=1),AB18/U18*0.3,0)+IF(AND(V18&gt;=1,AC18&gt;=1),AC18/V18*0.2,0))/(IF(AND(T18&gt;=1,AA18&gt;=1),0.5,0)+IF(AND(U18&gt;=1,AB18&gt;=1),0.3,0)+IF(AND(V18&gt;=1,AC18&gt;=1),0.2,0)),1)*IFERROR((IF(AND(AB18&gt;=1,AI18&gt;=1),AI18/AB18*0.5,0)+IF(AND(AC18&gt;=1,AJ18&gt;=1),AJ18/AC18*0.3,0)+IF(AND(AD18&gt;=1,AK18&gt;=1),AK18/AD18*0.2,0))/(IF(AND(AB18&gt;=1,AI18&gt;=1),0.5,0)+IF(AND(AC18&gt;=1,AJ18&gt;=1),0.3,0)+IF(AND(AD18&gt;=1,AK18&gt;=1),0.2,0)),1),0),IFERROR(ROUND((IF(ISNUMBER(M18),M18*0.4,0)+IF(AI18&gt;=1,AI18*0.25,0)+IF(AJ18&gt;=1,AJ18*0.15,0)+IF(AK18&gt;=1,AK18*0.1,0)+IF(AL18&gt;=1,AL18*0.1,0))/(IF(ISNUMBER(M18),0.4,0)+IF(AI18&gt;=1,0.25,0)+IF(AJ18&gt;=1,0.15,0)+IF(AK18&gt;=1,0.1,0)+IF(AL18&gt;=1,0.1,0)),0),"NP/UA"))))</f>
        <v>184</v>
      </c>
      <c r="G18" s="12">
        <f>IF(AND(O18=0,P18=0,S18=0,T18=0,W18=0,X18=0,AA18=0,AB18=0,AE18=0,AF18=0,AI18=0,AJ18=0),"CLOSED",IF(COUNTIF(AE18:AH18,"&gt;0")-COUNTIF(AE18:AH18,"&gt;=1")&gt;=2,"NP/UA",IF(O18&gt;=1,ROUND(O18*IFERROR((IF(AND(P18&gt;=1,W18&gt;=1),W18/P18*0.5,0)+IF(AND(Q18&gt;=1,X18&gt;=1),X18/Q18*0.3,0)+IF(AND(R18&gt;=1,Y18&gt;=1),Y18/R18*0.2,0))/(IF(AND(P18&gt;=1,W18&gt;=1),0.5,0)+IF(AND(Q18&gt;=1,X18&gt;=1),0.3,0)+IF(AND(R18&gt;=1,Y18&gt;=1),0.2,0)),1)*IFERROR((IF(AND(X18&gt;=1,AE18&gt;=1),AE18/X18*0.5,0)+IF(AND(Y18&gt;=1,AF18&gt;=1),AF18/Y18*0.3,0)+IF(AND(Z18&gt;=1,AG18&gt;=1),AG18/Z18*0.2,0))/(IF(AND(X18&gt;=1,AE18&gt;=1),0.5,0)+IF(AND(Y18&gt;=1,AF18&gt;=1),0.3,0)+IF(AND(Z18&gt;=1,AG18&gt;=1),0.2,0)),1),0),IFERROR(ROUND((IF(ISNUMBER(N18),N18*0.4,0)+IF(AE18&gt;=1,AE18*0.25,0)+IF(AF18&gt;=1,AF18*0.15,0)+IF(AG18&gt;=1,AG18*0.1,0)+IF(AH18&gt;=1,AH18*0.1,0))/(IF(ISNUMBER(N18),0.4,0)+IF(AE18&gt;=1,0.25,0)+IF(AF18&gt;=1,0.15,0)+IF(AG18&gt;=1,0.1,0)+IF(AH18&gt;=1,0.1,0)),0),"NP/UA"))))</f>
        <v>207</v>
      </c>
      <c r="H18" s="13">
        <f>IF(F18="NP/UA","Unavail",IF(F18="CLOSED","CLOSED",IF(ISNUMBER(F18),ROUND(F18/4,0),"Unavail")))</f>
        <v>46</v>
      </c>
      <c r="I18" s="13">
        <f>IF(G18="NP/UA","Unavail",IF(G18="CLOSED","CLOSED",IF(ISNUMBER(G18),ROUND(G18/7,0),"Unavail")))</f>
        <v>30</v>
      </c>
      <c r="J18" s="13">
        <f>IF(F18="NP/UA","Unavail",IF(F18="CLOSED","CLOSED",IF(ISNUMBER(F18),ROUND(F18*0.25*0.75,0),"Unavail")))</f>
        <v>35</v>
      </c>
      <c r="K18" s="13">
        <f>IF(G18="NP/UA","Unavail",IF(G18="CLOSED","CLOSED",IF(ISNUMBER(G18),ROUND(G18*(1/7)*0.75,0),"Unavail")))</f>
        <v>22</v>
      </c>
      <c r="L18" s="7"/>
      <c r="M18" s="11">
        <f>IF(AND(O18=0,P18=0,S18=0,T18=0,W18=0,X18=0,AA18=0,AB18=0,AE18=0,AF18=0,AI18=0,AJ18=0),"CLOSED",IF(COUNTIF(AI18:AL18,"&gt;0")-COUNTIF(AI18:AL18,"&gt;=1")&gt;=2,"NP/UA",IF(AA18&gt;=1,ROUND(AA18*IFERROR((IF(AND(AB18&gt;=1,AI18&gt;=1),AI18/AB18*0.5,0)+IF(AND(AC18&gt;=1,AJ18&gt;=1),AJ18/AC18*0.3,0)+IF(AND(AD18&gt;=1,AK18&gt;=1),AK18/AD18*0.2,0))/(IF(AND(AB18&gt;=1,AI18&gt;=1),0.5,0)+IF(AND(AC18&gt;=1,AJ18&gt;=1),0.3,0)+IF(AND(AD18&gt;=1,AK18&gt;=1),0.2,0)),1),0),IFERROR(ROUND((IF(AI18&gt;=1,AI18*0.5,0)+IF(AJ18&gt;=1,AJ18*0.3,0)+IF(AK18&gt;=1,AK18*0.2,0))/(IF(AI18&gt;=1,0.5,0)+IF(AJ18&gt;=1,0.3,0)+IF(AK18&gt;=1,0.2,0)),0),"NP/UA"))))</f>
        <v>207</v>
      </c>
      <c r="N18" s="11">
        <f>IF(AND(O18=0,P18=0,S18=0,T18=0,W18=0,X18=0,AA18=0,AB18=0,AE18=0,AF18=0,AI18=0,AJ18=0),"CLOSED",IF(COUNTIF(AE18:AH18,"&gt;0")-COUNTIF(AE18:AH18,"&gt;=1")&gt;=2,"NP/UA",IF(W18&gt;=1,ROUND(W18*IFERROR((IF(AND(X18&gt;=1,AE18&gt;=1),AE18/X18*0.5,0)+IF(AND(Y18&gt;=1,AF18&gt;=1),AF18/Y18*0.3,0)+IF(AND(Z18&gt;=1,AG18&gt;=1),AG18/Z18*0.2,0))/(IF(AND(X18&gt;=1,AE18&gt;=1),0.5,0)+IF(AND(Y18&gt;=1,AF18&gt;=1),0.3,0)+IF(AND(Z18&gt;=1,AG18&gt;=1),0.2,0)),1),0),IFERROR(ROUND((IF(AE18&gt;=1,AE18*0.5,0)+IF(AF18&gt;=1,AF18*0.3,0)+IF(AG18&gt;=1,AG18*0.2,0))/(IF(AE18&gt;=1,0.5,0)+IF(AF18&gt;=1,0.3,0)+IF(AG18&gt;=1,0.2,0)),0),"NP/UA"))))</f>
        <v>269</v>
      </c>
      <c r="O18">
        <v>236</v>
      </c>
      <c r="P18">
        <v>303</v>
      </c>
      <c r="Q18">
        <v>266</v>
      </c>
      <c r="R18">
        <v>275</v>
      </c>
      <c r="S18">
        <v>217</v>
      </c>
      <c r="T18">
        <v>246</v>
      </c>
      <c r="U18">
        <v>252</v>
      </c>
      <c r="V18">
        <v>276</v>
      </c>
      <c r="W18">
        <v>285</v>
      </c>
      <c r="X18">
        <v>237</v>
      </c>
      <c r="Y18">
        <v>263</v>
      </c>
      <c r="Z18">
        <v>304</v>
      </c>
      <c r="AA18">
        <v>226</v>
      </c>
      <c r="AB18">
        <v>231</v>
      </c>
      <c r="AC18">
        <v>269</v>
      </c>
      <c r="AD18">
        <v>205</v>
      </c>
      <c r="AE18">
        <v>218</v>
      </c>
      <c r="AF18">
        <v>283</v>
      </c>
      <c r="AG18">
        <v>247</v>
      </c>
      <c r="AH18">
        <v>249</v>
      </c>
      <c r="AI18">
        <v>215</v>
      </c>
      <c r="AJ18">
        <v>239</v>
      </c>
      <c r="AK18">
        <v>187</v>
      </c>
      <c r="AL18">
        <v>203</v>
      </c>
      <c r="AM18" s="2"/>
      <c r="AN18" s="2"/>
      <c r="AO18" s="2"/>
      <c r="AP18" s="2"/>
    </row>
    <row r="19" spans="1:42" x14ac:dyDescent="0.35">
      <c r="A19" s="2" t="s">
        <v>70</v>
      </c>
      <c r="B19" s="4" t="s">
        <v>334</v>
      </c>
      <c r="C19" s="4" t="s">
        <v>382</v>
      </c>
      <c r="D19" s="2" t="s">
        <v>71</v>
      </c>
      <c r="E19" s="2" t="s">
        <v>72</v>
      </c>
      <c r="F19" s="12">
        <f>IF(AND(O19=0,P19=0,S19=0,T19=0,W19=0,X19=0,AA19=0,AB19=0,AE19=0,AF19=0,AI19=0,AJ19=0),"CLOSED",IF(COUNTIF(AI19:AL19,"&gt;0")-COUNTIF(AI19:AL19,"&gt;=1")&gt;=2,"NP/UA",IF(S19&gt;=1,ROUND(S19*IFERROR((IF(AND(T19&gt;=1,AA19&gt;=1),AA19/T19*0.5,0)+IF(AND(U19&gt;=1,AB19&gt;=1),AB19/U19*0.3,0)+IF(AND(V19&gt;=1,AC19&gt;=1),AC19/V19*0.2,0))/(IF(AND(T19&gt;=1,AA19&gt;=1),0.5,0)+IF(AND(U19&gt;=1,AB19&gt;=1),0.3,0)+IF(AND(V19&gt;=1,AC19&gt;=1),0.2,0)),1)*IFERROR((IF(AND(AB19&gt;=1,AI19&gt;=1),AI19/AB19*0.5,0)+IF(AND(AC19&gt;=1,AJ19&gt;=1),AJ19/AC19*0.3,0)+IF(AND(AD19&gt;=1,AK19&gt;=1),AK19/AD19*0.2,0))/(IF(AND(AB19&gt;=1,AI19&gt;=1),0.5,0)+IF(AND(AC19&gt;=1,AJ19&gt;=1),0.3,0)+IF(AND(AD19&gt;=1,AK19&gt;=1),0.2,0)),1),0),IFERROR(ROUND((IF(ISNUMBER(M19),M19*0.4,0)+IF(AI19&gt;=1,AI19*0.25,0)+IF(AJ19&gt;=1,AJ19*0.15,0)+IF(AK19&gt;=1,AK19*0.1,0)+IF(AL19&gt;=1,AL19*0.1,0))/(IF(ISNUMBER(M19),0.4,0)+IF(AI19&gt;=1,0.25,0)+IF(AJ19&gt;=1,0.15,0)+IF(AK19&gt;=1,0.1,0)+IF(AL19&gt;=1,0.1,0)),0),"NP/UA"))))</f>
        <v>47</v>
      </c>
      <c r="G19" s="12">
        <f>IF(AND(O19=0,P19=0,S19=0,T19=0,W19=0,X19=0,AA19=0,AB19=0,AE19=0,AF19=0,AI19=0,AJ19=0),"CLOSED",IF(COUNTIF(AE19:AH19,"&gt;0")-COUNTIF(AE19:AH19,"&gt;=1")&gt;=2,"NP/UA",IF(O19&gt;=1,ROUND(O19*IFERROR((IF(AND(P19&gt;=1,W19&gt;=1),W19/P19*0.5,0)+IF(AND(Q19&gt;=1,X19&gt;=1),X19/Q19*0.3,0)+IF(AND(R19&gt;=1,Y19&gt;=1),Y19/R19*0.2,0))/(IF(AND(P19&gt;=1,W19&gt;=1),0.5,0)+IF(AND(Q19&gt;=1,X19&gt;=1),0.3,0)+IF(AND(R19&gt;=1,Y19&gt;=1),0.2,0)),1)*IFERROR((IF(AND(X19&gt;=1,AE19&gt;=1),AE19/X19*0.5,0)+IF(AND(Y19&gt;=1,AF19&gt;=1),AF19/Y19*0.3,0)+IF(AND(Z19&gt;=1,AG19&gt;=1),AG19/Z19*0.2,0))/(IF(AND(X19&gt;=1,AE19&gt;=1),0.5,0)+IF(AND(Y19&gt;=1,AF19&gt;=1),0.3,0)+IF(AND(Z19&gt;=1,AG19&gt;=1),0.2,0)),1),0),IFERROR(ROUND((IF(ISNUMBER(N19),N19*0.4,0)+IF(AE19&gt;=1,AE19*0.25,0)+IF(AF19&gt;=1,AF19*0.15,0)+IF(AG19&gt;=1,AG19*0.1,0)+IF(AH19&gt;=1,AH19*0.1,0))/(IF(ISNUMBER(N19),0.4,0)+IF(AE19&gt;=1,0.25,0)+IF(AF19&gt;=1,0.15,0)+IF(AG19&gt;=1,0.1,0)+IF(AH19&gt;=1,0.1,0)),0),"NP/UA"))))</f>
        <v>84</v>
      </c>
      <c r="H19" s="13">
        <f>IF(F19="NP/UA","Unavail",IF(F19="CLOSED","CLOSED",IF(ISNUMBER(F19),ROUND(F19/4,0),"Unavail")))</f>
        <v>12</v>
      </c>
      <c r="I19" s="13">
        <f>IF(G19="NP/UA","Unavail",IF(G19="CLOSED","CLOSED",IF(ISNUMBER(G19),ROUND(G19/7,0),"Unavail")))</f>
        <v>12</v>
      </c>
      <c r="J19" s="13">
        <f>IF(F19="NP/UA","Unavail",IF(F19="CLOSED","CLOSED",IF(ISNUMBER(F19),ROUND(F19*0.25*0.75,0),"Unavail")))</f>
        <v>9</v>
      </c>
      <c r="K19" s="13">
        <f>IF(G19="NP/UA","Unavail",IF(G19="CLOSED","CLOSED",IF(ISNUMBER(G19),ROUND(G19*(1/7)*0.75,0),"Unavail")))</f>
        <v>9</v>
      </c>
      <c r="L19" s="7"/>
      <c r="M19" s="11">
        <f>IF(AND(O19=0,P19=0,S19=0,T19=0,W19=0,X19=0,AA19=0,AB19=0,AE19=0,AF19=0,AI19=0,AJ19=0),"CLOSED",IF(COUNTIF(AI19:AL19,"&gt;0")-COUNTIF(AI19:AL19,"&gt;=1")&gt;=2,"NP/UA",IF(AA19&gt;=1,ROUND(AA19*IFERROR((IF(AND(AB19&gt;=1,AI19&gt;=1),AI19/AB19*0.5,0)+IF(AND(AC19&gt;=1,AJ19&gt;=1),AJ19/AC19*0.3,0)+IF(AND(AD19&gt;=1,AK19&gt;=1),AK19/AD19*0.2,0))/(IF(AND(AB19&gt;=1,AI19&gt;=1),0.5,0)+IF(AND(AC19&gt;=1,AJ19&gt;=1),0.3,0)+IF(AND(AD19&gt;=1,AK19&gt;=1),0.2,0)),1),0),IFERROR(ROUND((IF(AI19&gt;=1,AI19*0.5,0)+IF(AJ19&gt;=1,AJ19*0.3,0)+IF(AK19&gt;=1,AK19*0.2,0))/(IF(AI19&gt;=1,0.5,0)+IF(AJ19&gt;=1,0.3,0)+IF(AK19&gt;=1,0.2,0)),0),"NP/UA"))))</f>
        <v>61</v>
      </c>
      <c r="N19" s="11">
        <f>IF(AND(O19=0,P19=0,S19=0,T19=0,W19=0,X19=0,AA19=0,AB19=0,AE19=0,AF19=0,AI19=0,AJ19=0),"CLOSED",IF(COUNTIF(AE19:AH19,"&gt;0")-COUNTIF(AE19:AH19,"&gt;=1")&gt;=2,"NP/UA",IF(W19&gt;=1,ROUND(W19*IFERROR((IF(AND(X19&gt;=1,AE19&gt;=1),AE19/X19*0.5,0)+IF(AND(Y19&gt;=1,AF19&gt;=1),AF19/Y19*0.3,0)+IF(AND(Z19&gt;=1,AG19&gt;=1),AG19/Z19*0.2,0))/(IF(AND(X19&gt;=1,AE19&gt;=1),0.5,0)+IF(AND(Y19&gt;=1,AF19&gt;=1),0.3,0)+IF(AND(Z19&gt;=1,AG19&gt;=1),0.2,0)),1),0),IFERROR(ROUND((IF(AE19&gt;=1,AE19*0.5,0)+IF(AF19&gt;=1,AF19*0.3,0)+IF(AG19&gt;=1,AG19*0.2,0))/(IF(AE19&gt;=1,0.5,0)+IF(AF19&gt;=1,0.3,0)+IF(AG19&gt;=1,0.2,0)),0),"NP/UA"))))</f>
        <v>67</v>
      </c>
      <c r="O19">
        <v>97</v>
      </c>
      <c r="P19">
        <v>82</v>
      </c>
      <c r="Q19">
        <v>87</v>
      </c>
      <c r="R19">
        <v>99</v>
      </c>
      <c r="S19">
        <v>68</v>
      </c>
      <c r="T19">
        <v>90</v>
      </c>
      <c r="U19">
        <v>95</v>
      </c>
      <c r="V19">
        <v>91</v>
      </c>
      <c r="W19">
        <v>73</v>
      </c>
      <c r="X19">
        <v>88</v>
      </c>
      <c r="Y19">
        <v>97</v>
      </c>
      <c r="Z19">
        <v>73</v>
      </c>
      <c r="AA19">
        <v>71</v>
      </c>
      <c r="AB19">
        <v>71</v>
      </c>
      <c r="AC19">
        <v>84</v>
      </c>
      <c r="AD19">
        <v>78</v>
      </c>
      <c r="AE19">
        <v>85</v>
      </c>
      <c r="AF19">
        <v>82</v>
      </c>
      <c r="AG19">
        <v>64</v>
      </c>
      <c r="AH19">
        <v>70</v>
      </c>
      <c r="AI19">
        <v>57</v>
      </c>
      <c r="AJ19">
        <v>81</v>
      </c>
      <c r="AK19">
        <v>67</v>
      </c>
      <c r="AL19">
        <v>59</v>
      </c>
      <c r="AM19" s="2"/>
      <c r="AN19" s="2"/>
      <c r="AO19" s="2"/>
      <c r="AP19" s="2"/>
    </row>
    <row r="20" spans="1:42" x14ac:dyDescent="0.35">
      <c r="A20" s="2" t="s">
        <v>76</v>
      </c>
      <c r="B20" s="4" t="s">
        <v>334</v>
      </c>
      <c r="C20" s="4" t="s">
        <v>382</v>
      </c>
      <c r="D20" s="2" t="s">
        <v>3</v>
      </c>
      <c r="E20" s="2" t="s">
        <v>77</v>
      </c>
      <c r="F20" s="12">
        <f>IF(AND(O20=0,P20=0,S20=0,T20=0,W20=0,X20=0,AA20=0,AB20=0,AE20=0,AF20=0,AI20=0,AJ20=0),"CLOSED",IF(COUNTIF(AI20:AL20,"&gt;0")-COUNTIF(AI20:AL20,"&gt;=1")&gt;=2,"NP/UA",IF(S20&gt;=1,ROUND(S20*IFERROR((IF(AND(T20&gt;=1,AA20&gt;=1),AA20/T20*0.5,0)+IF(AND(U20&gt;=1,AB20&gt;=1),AB20/U20*0.3,0)+IF(AND(V20&gt;=1,AC20&gt;=1),AC20/V20*0.2,0))/(IF(AND(T20&gt;=1,AA20&gt;=1),0.5,0)+IF(AND(U20&gt;=1,AB20&gt;=1),0.3,0)+IF(AND(V20&gt;=1,AC20&gt;=1),0.2,0)),1)*IFERROR((IF(AND(AB20&gt;=1,AI20&gt;=1),AI20/AB20*0.5,0)+IF(AND(AC20&gt;=1,AJ20&gt;=1),AJ20/AC20*0.3,0)+IF(AND(AD20&gt;=1,AK20&gt;=1),AK20/AD20*0.2,0))/(IF(AND(AB20&gt;=1,AI20&gt;=1),0.5,0)+IF(AND(AC20&gt;=1,AJ20&gt;=1),0.3,0)+IF(AND(AD20&gt;=1,AK20&gt;=1),0.2,0)),1),0),IFERROR(ROUND((IF(ISNUMBER(M20),M20*0.4,0)+IF(AI20&gt;=1,AI20*0.25,0)+IF(AJ20&gt;=1,AJ20*0.15,0)+IF(AK20&gt;=1,AK20*0.1,0)+IF(AL20&gt;=1,AL20*0.1,0))/(IF(ISNUMBER(M20),0.4,0)+IF(AI20&gt;=1,0.25,0)+IF(AJ20&gt;=1,0.15,0)+IF(AK20&gt;=1,0.1,0)+IF(AL20&gt;=1,0.1,0)),0),"NP/UA"))))</f>
        <v>1</v>
      </c>
      <c r="G20" s="12">
        <f>IF(AND(O20=0,P20=0,S20=0,T20=0,W20=0,X20=0,AA20=0,AB20=0,AE20=0,AF20=0,AI20=0,AJ20=0),"CLOSED",IF(COUNTIF(AE20:AH20,"&gt;0")-COUNTIF(AE20:AH20,"&gt;=1")&gt;=2,"NP/UA",IF(O20&gt;=1,ROUND(O20*IFERROR((IF(AND(P20&gt;=1,W20&gt;=1),W20/P20*0.5,0)+IF(AND(Q20&gt;=1,X20&gt;=1),X20/Q20*0.3,0)+IF(AND(R20&gt;=1,Y20&gt;=1),Y20/R20*0.2,0))/(IF(AND(P20&gt;=1,W20&gt;=1),0.5,0)+IF(AND(Q20&gt;=1,X20&gt;=1),0.3,0)+IF(AND(R20&gt;=1,Y20&gt;=1),0.2,0)),1)*IFERROR((IF(AND(X20&gt;=1,AE20&gt;=1),AE20/X20*0.5,0)+IF(AND(Y20&gt;=1,AF20&gt;=1),AF20/Y20*0.3,0)+IF(AND(Z20&gt;=1,AG20&gt;=1),AG20/Z20*0.2,0))/(IF(AND(X20&gt;=1,AE20&gt;=1),0.5,0)+IF(AND(Y20&gt;=1,AF20&gt;=1),0.3,0)+IF(AND(Z20&gt;=1,AG20&gt;=1),0.2,0)),1),0),IFERROR(ROUND((IF(ISNUMBER(N20),N20*0.4,0)+IF(AE20&gt;=1,AE20*0.25,0)+IF(AF20&gt;=1,AF20*0.15,0)+IF(AG20&gt;=1,AG20*0.1,0)+IF(AH20&gt;=1,AH20*0.1,0))/(IF(ISNUMBER(N20),0.4,0)+IF(AE20&gt;=1,0.25,0)+IF(AF20&gt;=1,0.15,0)+IF(AG20&gt;=1,0.1,0)+IF(AH20&gt;=1,0.1,0)),0),"NP/UA"))))</f>
        <v>20</v>
      </c>
      <c r="H20" s="13">
        <f>IF(F20="NP/UA","Unavail",IF(F20="CLOSED","CLOSED",IF(ISNUMBER(F20),ROUND(F20/4,0),"Unavail")))</f>
        <v>0</v>
      </c>
      <c r="I20" s="13">
        <f>IF(G20="NP/UA","Unavail",IF(G20="CLOSED","CLOSED",IF(ISNUMBER(G20),ROUND(G20/7,0),"Unavail")))</f>
        <v>3</v>
      </c>
      <c r="J20" s="13">
        <f>IF(F20="NP/UA","Unavail",IF(F20="CLOSED","CLOSED",IF(ISNUMBER(F20),ROUND(F20*0.25*0.75,0),"Unavail")))</f>
        <v>0</v>
      </c>
      <c r="K20" s="13">
        <f>IF(G20="NP/UA","Unavail",IF(G20="CLOSED","CLOSED",IF(ISNUMBER(G20),ROUND(G20*(1/7)*0.75,0),"Unavail")))</f>
        <v>2</v>
      </c>
      <c r="L20" s="7"/>
      <c r="M20" s="11">
        <f>IF(AND(O20=0,P20=0,S20=0,T20=0,W20=0,X20=0,AA20=0,AB20=0,AE20=0,AF20=0,AI20=0,AJ20=0),"CLOSED",IF(COUNTIF(AI20:AL20,"&gt;0")-COUNTIF(AI20:AL20,"&gt;=1")&gt;=2,"NP/UA",IF(AA20&gt;=1,ROUND(AA20*IFERROR((IF(AND(AB20&gt;=1,AI20&gt;=1),AI20/AB20*0.5,0)+IF(AND(AC20&gt;=1,AJ20&gt;=1),AJ20/AC20*0.3,0)+IF(AND(AD20&gt;=1,AK20&gt;=1),AK20/AD20*0.2,0))/(IF(AND(AB20&gt;=1,AI20&gt;=1),0.5,0)+IF(AND(AC20&gt;=1,AJ20&gt;=1),0.3,0)+IF(AND(AD20&gt;=1,AK20&gt;=1),0.2,0)),1),0),IFERROR(ROUND((IF(AI20&gt;=1,AI20*0.5,0)+IF(AJ20&gt;=1,AJ20*0.3,0)+IF(AK20&gt;=1,AK20*0.2,0))/(IF(AI20&gt;=1,0.5,0)+IF(AJ20&gt;=1,0.3,0)+IF(AK20&gt;=1,0.2,0)),0),"NP/UA"))))</f>
        <v>21</v>
      </c>
      <c r="N20" s="11">
        <f>IF(AND(O20=0,P20=0,S20=0,T20=0,W20=0,X20=0,AA20=0,AB20=0,AE20=0,AF20=0,AI20=0,AJ20=0),"CLOSED",IF(COUNTIF(AE20:AH20,"&gt;0")-COUNTIF(AE20:AH20,"&gt;=1")&gt;=2,"NP/UA",IF(W20&gt;=1,ROUND(W20*IFERROR((IF(AND(X20&gt;=1,AE20&gt;=1),AE20/X20*0.5,0)+IF(AND(Y20&gt;=1,AF20&gt;=1),AF20/Y20*0.3,0)+IF(AND(Z20&gt;=1,AG20&gt;=1),AG20/Z20*0.2,0))/(IF(AND(X20&gt;=1,AE20&gt;=1),0.5,0)+IF(AND(Y20&gt;=1,AF20&gt;=1),0.3,0)+IF(AND(Z20&gt;=1,AG20&gt;=1),0.2,0)),1),0),IFERROR(ROUND((IF(AE20&gt;=1,AE20*0.5,0)+IF(AF20&gt;=1,AF20*0.3,0)+IF(AG20&gt;=1,AG20*0.2,0))/(IF(AE20&gt;=1,0.5,0)+IF(AF20&gt;=1,0.3,0)+IF(AG20&gt;=1,0.2,0)),0),"NP/UA"))))</f>
        <v>20</v>
      </c>
      <c r="O20">
        <v>1</v>
      </c>
      <c r="P20">
        <v>1</v>
      </c>
      <c r="Q20">
        <v>1</v>
      </c>
      <c r="R20">
        <v>1</v>
      </c>
      <c r="S20">
        <v>1</v>
      </c>
      <c r="T20">
        <v>0</v>
      </c>
      <c r="U20">
        <v>0</v>
      </c>
      <c r="V20">
        <v>0</v>
      </c>
      <c r="W20">
        <v>2</v>
      </c>
      <c r="X20">
        <v>2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2</v>
      </c>
      <c r="AF20">
        <v>14</v>
      </c>
      <c r="AG20">
        <v>33</v>
      </c>
      <c r="AH20">
        <v>25</v>
      </c>
      <c r="AI20">
        <v>0</v>
      </c>
      <c r="AJ20">
        <v>13</v>
      </c>
      <c r="AK20">
        <v>32</v>
      </c>
      <c r="AL20">
        <v>17</v>
      </c>
      <c r="AM20" s="2"/>
      <c r="AN20" s="2"/>
      <c r="AO20" s="2"/>
      <c r="AP20" s="2"/>
    </row>
    <row r="21" spans="1:42" x14ac:dyDescent="0.35">
      <c r="A21" s="2" t="s">
        <v>83</v>
      </c>
      <c r="B21" s="4" t="s">
        <v>334</v>
      </c>
      <c r="C21" s="4" t="s">
        <v>382</v>
      </c>
      <c r="D21" s="2" t="s">
        <v>37</v>
      </c>
      <c r="E21" s="2" t="s">
        <v>11</v>
      </c>
      <c r="F21" s="12">
        <f>IF(AND(O21=0,P21=0,S21=0,T21=0,W21=0,X21=0,AA21=0,AB21=0,AE21=0,AF21=0,AI21=0,AJ21=0),"CLOSED",IF(COUNTIF(AI21:AL21,"&gt;0")-COUNTIF(AI21:AL21,"&gt;=1")&gt;=2,"NP/UA",IF(S21&gt;=1,ROUND(S21*IFERROR((IF(AND(T21&gt;=1,AA21&gt;=1),AA21/T21*0.5,0)+IF(AND(U21&gt;=1,AB21&gt;=1),AB21/U21*0.3,0)+IF(AND(V21&gt;=1,AC21&gt;=1),AC21/V21*0.2,0))/(IF(AND(T21&gt;=1,AA21&gt;=1),0.5,0)+IF(AND(U21&gt;=1,AB21&gt;=1),0.3,0)+IF(AND(V21&gt;=1,AC21&gt;=1),0.2,0)),1)*IFERROR((IF(AND(AB21&gt;=1,AI21&gt;=1),AI21/AB21*0.5,0)+IF(AND(AC21&gt;=1,AJ21&gt;=1),AJ21/AC21*0.3,0)+IF(AND(AD21&gt;=1,AK21&gt;=1),AK21/AD21*0.2,0))/(IF(AND(AB21&gt;=1,AI21&gt;=1),0.5,0)+IF(AND(AC21&gt;=1,AJ21&gt;=1),0.3,0)+IF(AND(AD21&gt;=1,AK21&gt;=1),0.2,0)),1),0),IFERROR(ROUND((IF(ISNUMBER(M21),M21*0.4,0)+IF(AI21&gt;=1,AI21*0.25,0)+IF(AJ21&gt;=1,AJ21*0.15,0)+IF(AK21&gt;=1,AK21*0.1,0)+IF(AL21&gt;=1,AL21*0.1,0))/(IF(ISNUMBER(M21),0.4,0)+IF(AI21&gt;=1,0.25,0)+IF(AJ21&gt;=1,0.15,0)+IF(AK21&gt;=1,0.1,0)+IF(AL21&gt;=1,0.1,0)),0),"NP/UA"))))</f>
        <v>290</v>
      </c>
      <c r="G21" s="12">
        <f>IF(AND(O21=0,P21=0,S21=0,T21=0,W21=0,X21=0,AA21=0,AB21=0,AE21=0,AF21=0,AI21=0,AJ21=0),"CLOSED",IF(COUNTIF(AE21:AH21,"&gt;0")-COUNTIF(AE21:AH21,"&gt;=1")&gt;=2,"NP/UA",IF(O21&gt;=1,ROUND(O21*IFERROR((IF(AND(P21&gt;=1,W21&gt;=1),W21/P21*0.5,0)+IF(AND(Q21&gt;=1,X21&gt;=1),X21/Q21*0.3,0)+IF(AND(R21&gt;=1,Y21&gt;=1),Y21/R21*0.2,0))/(IF(AND(P21&gt;=1,W21&gt;=1),0.5,0)+IF(AND(Q21&gt;=1,X21&gt;=1),0.3,0)+IF(AND(R21&gt;=1,Y21&gt;=1),0.2,0)),1)*IFERROR((IF(AND(X21&gt;=1,AE21&gt;=1),AE21/X21*0.5,0)+IF(AND(Y21&gt;=1,AF21&gt;=1),AF21/Y21*0.3,0)+IF(AND(Z21&gt;=1,AG21&gt;=1),AG21/Z21*0.2,0))/(IF(AND(X21&gt;=1,AE21&gt;=1),0.5,0)+IF(AND(Y21&gt;=1,AF21&gt;=1),0.3,0)+IF(AND(Z21&gt;=1,AG21&gt;=1),0.2,0)),1),0),IFERROR(ROUND((IF(ISNUMBER(N21),N21*0.4,0)+IF(AE21&gt;=1,AE21*0.25,0)+IF(AF21&gt;=1,AF21*0.15,0)+IF(AG21&gt;=1,AG21*0.1,0)+IF(AH21&gt;=1,AH21*0.1,0))/(IF(ISNUMBER(N21),0.4,0)+IF(AE21&gt;=1,0.25,0)+IF(AF21&gt;=1,0.15,0)+IF(AG21&gt;=1,0.1,0)+IF(AH21&gt;=1,0.1,0)),0),"NP/UA"))))</f>
        <v>301</v>
      </c>
      <c r="H21" s="13">
        <f>IF(F21="NP/UA","Unavail",IF(F21="CLOSED","CLOSED",IF(ISNUMBER(F21),ROUND(F21/4,0),"Unavail")))</f>
        <v>73</v>
      </c>
      <c r="I21" s="13">
        <f>IF(G21="NP/UA","Unavail",IF(G21="CLOSED","CLOSED",IF(ISNUMBER(G21),ROUND(G21/7,0),"Unavail")))</f>
        <v>43</v>
      </c>
      <c r="J21" s="13">
        <f>IF(F21="NP/UA","Unavail",IF(F21="CLOSED","CLOSED",IF(ISNUMBER(F21),ROUND(F21*0.25*0.75,0),"Unavail")))</f>
        <v>54</v>
      </c>
      <c r="K21" s="13">
        <f>IF(G21="NP/UA","Unavail",IF(G21="CLOSED","CLOSED",IF(ISNUMBER(G21),ROUND(G21*(1/7)*0.75,0),"Unavail")))</f>
        <v>32</v>
      </c>
      <c r="L21" s="7"/>
      <c r="M21" s="11">
        <f>IF(AND(O21=0,P21=0,S21=0,T21=0,W21=0,X21=0,AA21=0,AB21=0,AE21=0,AF21=0,AI21=0,AJ21=0),"CLOSED",IF(COUNTIF(AI21:AL21,"&gt;0")-COUNTIF(AI21:AL21,"&gt;=1")&gt;=2,"NP/UA",IF(AA21&gt;=1,ROUND(AA21*IFERROR((IF(AND(AB21&gt;=1,AI21&gt;=1),AI21/AB21*0.5,0)+IF(AND(AC21&gt;=1,AJ21&gt;=1),AJ21/AC21*0.3,0)+IF(AND(AD21&gt;=1,AK21&gt;=1),AK21/AD21*0.2,0))/(IF(AND(AB21&gt;=1,AI21&gt;=1),0.5,0)+IF(AND(AC21&gt;=1,AJ21&gt;=1),0.3,0)+IF(AND(AD21&gt;=1,AK21&gt;=1),0.2,0)),1),0),IFERROR(ROUND((IF(AI21&gt;=1,AI21*0.5,0)+IF(AJ21&gt;=1,AJ21*0.3,0)+IF(AK21&gt;=1,AK21*0.2,0))/(IF(AI21&gt;=1,0.5,0)+IF(AJ21&gt;=1,0.3,0)+IF(AK21&gt;=1,0.2,0)),0),"NP/UA"))))</f>
        <v>314</v>
      </c>
      <c r="N21" s="11">
        <f>IF(AND(O21=0,P21=0,S21=0,T21=0,W21=0,X21=0,AA21=0,AB21=0,AE21=0,AF21=0,AI21=0,AJ21=0),"CLOSED",IF(COUNTIF(AE21:AH21,"&gt;0")-COUNTIF(AE21:AH21,"&gt;=1")&gt;=2,"NP/UA",IF(W21&gt;=1,ROUND(W21*IFERROR((IF(AND(X21&gt;=1,AE21&gt;=1),AE21/X21*0.5,0)+IF(AND(Y21&gt;=1,AF21&gt;=1),AF21/Y21*0.3,0)+IF(AND(Z21&gt;=1,AG21&gt;=1),AG21/Z21*0.2,0))/(IF(AND(X21&gt;=1,AE21&gt;=1),0.5,0)+IF(AND(Y21&gt;=1,AF21&gt;=1),0.3,0)+IF(AND(Z21&gt;=1,AG21&gt;=1),0.2,0)),1),0),IFERROR(ROUND((IF(AE21&gt;=1,AE21*0.5,0)+IF(AF21&gt;=1,AF21*0.3,0)+IF(AG21&gt;=1,AG21*0.2,0))/(IF(AE21&gt;=1,0.5,0)+IF(AF21&gt;=1,0.3,0)+IF(AG21&gt;=1,0.2,0)),0),"NP/UA"))))</f>
        <v>319</v>
      </c>
      <c r="O21">
        <v>356</v>
      </c>
      <c r="P21">
        <v>363</v>
      </c>
      <c r="Q21">
        <v>361</v>
      </c>
      <c r="R21">
        <v>361</v>
      </c>
      <c r="S21">
        <v>356</v>
      </c>
      <c r="T21">
        <v>385</v>
      </c>
      <c r="U21">
        <v>374</v>
      </c>
      <c r="V21">
        <v>363</v>
      </c>
      <c r="W21">
        <v>360</v>
      </c>
      <c r="X21">
        <v>350</v>
      </c>
      <c r="Y21">
        <v>302</v>
      </c>
      <c r="Z21">
        <v>341</v>
      </c>
      <c r="AA21">
        <v>359</v>
      </c>
      <c r="AB21">
        <v>364</v>
      </c>
      <c r="AC21">
        <v>313</v>
      </c>
      <c r="AD21">
        <v>330</v>
      </c>
      <c r="AE21">
        <v>318</v>
      </c>
      <c r="AF21">
        <v>281</v>
      </c>
      <c r="AG21">
        <v>260</v>
      </c>
      <c r="AH21">
        <v>291</v>
      </c>
      <c r="AI21">
        <v>323</v>
      </c>
      <c r="AJ21">
        <v>270</v>
      </c>
      <c r="AK21">
        <v>284</v>
      </c>
      <c r="AL21">
        <v>280</v>
      </c>
      <c r="AM21" s="2"/>
      <c r="AN21" s="2"/>
      <c r="AO21" s="2"/>
      <c r="AP21" s="2"/>
    </row>
    <row r="22" spans="1:42" x14ac:dyDescent="0.35">
      <c r="A22" s="2" t="s">
        <v>89</v>
      </c>
      <c r="B22" s="4" t="s">
        <v>334</v>
      </c>
      <c r="C22" s="4" t="s">
        <v>382</v>
      </c>
      <c r="D22" s="2" t="s">
        <v>3</v>
      </c>
      <c r="E22" s="2" t="s">
        <v>26</v>
      </c>
      <c r="F22" s="12">
        <f>IF(AND(O22=0,P22=0,S22=0,T22=0,W22=0,X22=0,AA22=0,AB22=0,AE22=0,AF22=0,AI22=0,AJ22=0),"CLOSED",IF(COUNTIF(AI22:AL22,"&gt;0")-COUNTIF(AI22:AL22,"&gt;=1")&gt;=2,"NP/UA",IF(S22&gt;=1,ROUND(S22*IFERROR((IF(AND(T22&gt;=1,AA22&gt;=1),AA22/T22*0.5,0)+IF(AND(U22&gt;=1,AB22&gt;=1),AB22/U22*0.3,0)+IF(AND(V22&gt;=1,AC22&gt;=1),AC22/V22*0.2,0))/(IF(AND(T22&gt;=1,AA22&gt;=1),0.5,0)+IF(AND(U22&gt;=1,AB22&gt;=1),0.3,0)+IF(AND(V22&gt;=1,AC22&gt;=1),0.2,0)),1)*IFERROR((IF(AND(AB22&gt;=1,AI22&gt;=1),AI22/AB22*0.5,0)+IF(AND(AC22&gt;=1,AJ22&gt;=1),AJ22/AC22*0.3,0)+IF(AND(AD22&gt;=1,AK22&gt;=1),AK22/AD22*0.2,0))/(IF(AND(AB22&gt;=1,AI22&gt;=1),0.5,0)+IF(AND(AC22&gt;=1,AJ22&gt;=1),0.3,0)+IF(AND(AD22&gt;=1,AK22&gt;=1),0.2,0)),1),0),IFERROR(ROUND((IF(ISNUMBER(M22),M22*0.4,0)+IF(AI22&gt;=1,AI22*0.25,0)+IF(AJ22&gt;=1,AJ22*0.15,0)+IF(AK22&gt;=1,AK22*0.1,0)+IF(AL22&gt;=1,AL22*0.1,0))/(IF(ISNUMBER(M22),0.4,0)+IF(AI22&gt;=1,0.25,0)+IF(AJ22&gt;=1,0.15,0)+IF(AK22&gt;=1,0.1,0)+IF(AL22&gt;=1,0.1,0)),0),"NP/UA"))))</f>
        <v>346</v>
      </c>
      <c r="G22" s="12">
        <f>IF(AND(O22=0,P22=0,S22=0,T22=0,W22=0,X22=0,AA22=0,AB22=0,AE22=0,AF22=0,AI22=0,AJ22=0),"CLOSED",IF(COUNTIF(AE22:AH22,"&gt;0")-COUNTIF(AE22:AH22,"&gt;=1")&gt;=2,"NP/UA",IF(O22&gt;=1,ROUND(O22*IFERROR((IF(AND(P22&gt;=1,W22&gt;=1),W22/P22*0.5,0)+IF(AND(Q22&gt;=1,X22&gt;=1),X22/Q22*0.3,0)+IF(AND(R22&gt;=1,Y22&gt;=1),Y22/R22*0.2,0))/(IF(AND(P22&gt;=1,W22&gt;=1),0.5,0)+IF(AND(Q22&gt;=1,X22&gt;=1),0.3,0)+IF(AND(R22&gt;=1,Y22&gt;=1),0.2,0)),1)*IFERROR((IF(AND(X22&gt;=1,AE22&gt;=1),AE22/X22*0.5,0)+IF(AND(Y22&gt;=1,AF22&gt;=1),AF22/Y22*0.3,0)+IF(AND(Z22&gt;=1,AG22&gt;=1),AG22/Z22*0.2,0))/(IF(AND(X22&gt;=1,AE22&gt;=1),0.5,0)+IF(AND(Y22&gt;=1,AF22&gt;=1),0.3,0)+IF(AND(Z22&gt;=1,AG22&gt;=1),0.2,0)),1),0),IFERROR(ROUND((IF(ISNUMBER(N22),N22*0.4,0)+IF(AE22&gt;=1,AE22*0.25,0)+IF(AF22&gt;=1,AF22*0.15,0)+IF(AG22&gt;=1,AG22*0.1,0)+IF(AH22&gt;=1,AH22*0.1,0))/(IF(ISNUMBER(N22),0.4,0)+IF(AE22&gt;=1,0.25,0)+IF(AF22&gt;=1,0.15,0)+IF(AG22&gt;=1,0.1,0)+IF(AH22&gt;=1,0.1,0)),0),"NP/UA"))))</f>
        <v>368</v>
      </c>
      <c r="H22" s="13">
        <f>IF(F22="NP/UA","Unavail",IF(F22="CLOSED","CLOSED",IF(ISNUMBER(F22),ROUND(F22/4,0),"Unavail")))</f>
        <v>87</v>
      </c>
      <c r="I22" s="13">
        <f>IF(G22="NP/UA","Unavail",IF(G22="CLOSED","CLOSED",IF(ISNUMBER(G22),ROUND(G22/7,0),"Unavail")))</f>
        <v>53</v>
      </c>
      <c r="J22" s="13">
        <f>IF(F22="NP/UA","Unavail",IF(F22="CLOSED","CLOSED",IF(ISNUMBER(F22),ROUND(F22*0.25*0.75,0),"Unavail")))</f>
        <v>65</v>
      </c>
      <c r="K22" s="13">
        <f>IF(G22="NP/UA","Unavail",IF(G22="CLOSED","CLOSED",IF(ISNUMBER(G22),ROUND(G22*(1/7)*0.75,0),"Unavail")))</f>
        <v>39</v>
      </c>
      <c r="L22" s="7"/>
      <c r="M22" s="11">
        <f>IF(AND(O22=0,P22=0,S22=0,T22=0,W22=0,X22=0,AA22=0,AB22=0,AE22=0,AF22=0,AI22=0,AJ22=0),"CLOSED",IF(COUNTIF(AI22:AL22,"&gt;0")-COUNTIF(AI22:AL22,"&gt;=1")&gt;=2,"NP/UA",IF(AA22&gt;=1,ROUND(AA22*IFERROR((IF(AND(AB22&gt;=1,AI22&gt;=1),AI22/AB22*0.5,0)+IF(AND(AC22&gt;=1,AJ22&gt;=1),AJ22/AC22*0.3,0)+IF(AND(AD22&gt;=1,AK22&gt;=1),AK22/AD22*0.2,0))/(IF(AND(AB22&gt;=1,AI22&gt;=1),0.5,0)+IF(AND(AC22&gt;=1,AJ22&gt;=1),0.3,0)+IF(AND(AD22&gt;=1,AK22&gt;=1),0.2,0)),1),0),IFERROR(ROUND((IF(AI22&gt;=1,AI22*0.5,0)+IF(AJ22&gt;=1,AJ22*0.3,0)+IF(AK22&gt;=1,AK22*0.2,0))/(IF(AI22&gt;=1,0.5,0)+IF(AJ22&gt;=1,0.3,0)+IF(AK22&gt;=1,0.2,0)),0),"NP/UA"))))</f>
        <v>343</v>
      </c>
      <c r="N22" s="11">
        <f>IF(AND(O22=0,P22=0,S22=0,T22=0,W22=0,X22=0,AA22=0,AB22=0,AE22=0,AF22=0,AI22=0,AJ22=0),"CLOSED",IF(COUNTIF(AE22:AH22,"&gt;0")-COUNTIF(AE22:AH22,"&gt;=1")&gt;=2,"NP/UA",IF(W22&gt;=1,ROUND(W22*IFERROR((IF(AND(X22&gt;=1,AE22&gt;=1),AE22/X22*0.5,0)+IF(AND(Y22&gt;=1,AF22&gt;=1),AF22/Y22*0.3,0)+IF(AND(Z22&gt;=1,AG22&gt;=1),AG22/Z22*0.2,0))/(IF(AND(X22&gt;=1,AE22&gt;=1),0.5,0)+IF(AND(Y22&gt;=1,AF22&gt;=1),0.3,0)+IF(AND(Z22&gt;=1,AG22&gt;=1),0.2,0)),1),0),IFERROR(ROUND((IF(AE22&gt;=1,AE22*0.5,0)+IF(AF22&gt;=1,AF22*0.3,0)+IF(AG22&gt;=1,AG22*0.2,0))/(IF(AE22&gt;=1,0.5,0)+IF(AF22&gt;=1,0.3,0)+IF(AG22&gt;=1,0.2,0)),0),"NP/UA"))))</f>
        <v>383</v>
      </c>
      <c r="O22">
        <v>389</v>
      </c>
      <c r="P22">
        <v>404</v>
      </c>
      <c r="Q22">
        <v>407</v>
      </c>
      <c r="R22">
        <v>358</v>
      </c>
      <c r="S22">
        <v>377</v>
      </c>
      <c r="T22">
        <v>371</v>
      </c>
      <c r="U22">
        <v>395</v>
      </c>
      <c r="V22">
        <v>372</v>
      </c>
      <c r="W22">
        <v>397</v>
      </c>
      <c r="X22">
        <v>409</v>
      </c>
      <c r="Y22">
        <v>339</v>
      </c>
      <c r="Z22">
        <v>348</v>
      </c>
      <c r="AA22">
        <v>360</v>
      </c>
      <c r="AB22">
        <v>376</v>
      </c>
      <c r="AC22">
        <v>356</v>
      </c>
      <c r="AD22">
        <v>317</v>
      </c>
      <c r="AE22">
        <v>406</v>
      </c>
      <c r="AF22">
        <v>314</v>
      </c>
      <c r="AG22">
        <v>331</v>
      </c>
      <c r="AH22">
        <v>330</v>
      </c>
      <c r="AI22">
        <v>360</v>
      </c>
      <c r="AJ22">
        <v>337</v>
      </c>
      <c r="AK22">
        <v>302</v>
      </c>
      <c r="AL22">
        <v>290</v>
      </c>
      <c r="AM22" s="2"/>
      <c r="AN22" s="2"/>
      <c r="AO22" s="2"/>
      <c r="AP22" s="2"/>
    </row>
    <row r="23" spans="1:42" x14ac:dyDescent="0.35">
      <c r="A23" s="2" t="s">
        <v>90</v>
      </c>
      <c r="B23" s="4" t="s">
        <v>334</v>
      </c>
      <c r="C23" s="4" t="s">
        <v>382</v>
      </c>
      <c r="D23" s="2" t="s">
        <v>3</v>
      </c>
      <c r="E23" s="2" t="s">
        <v>91</v>
      </c>
      <c r="F23" s="12">
        <f>IF(AND(O23=0,P23=0,S23=0,T23=0,W23=0,X23=0,AA23=0,AB23=0,AE23=0,AF23=0,AI23=0,AJ23=0),"CLOSED",IF(COUNTIF(AI23:AL23,"&gt;0")-COUNTIF(AI23:AL23,"&gt;=1")&gt;=2,"NP/UA",IF(S23&gt;=1,ROUND(S23*IFERROR((IF(AND(T23&gt;=1,AA23&gt;=1),AA23/T23*0.5,0)+IF(AND(U23&gt;=1,AB23&gt;=1),AB23/U23*0.3,0)+IF(AND(V23&gt;=1,AC23&gt;=1),AC23/V23*0.2,0))/(IF(AND(T23&gt;=1,AA23&gt;=1),0.5,0)+IF(AND(U23&gt;=1,AB23&gt;=1),0.3,0)+IF(AND(V23&gt;=1,AC23&gt;=1),0.2,0)),1)*IFERROR((IF(AND(AB23&gt;=1,AI23&gt;=1),AI23/AB23*0.5,0)+IF(AND(AC23&gt;=1,AJ23&gt;=1),AJ23/AC23*0.3,0)+IF(AND(AD23&gt;=1,AK23&gt;=1),AK23/AD23*0.2,0))/(IF(AND(AB23&gt;=1,AI23&gt;=1),0.5,0)+IF(AND(AC23&gt;=1,AJ23&gt;=1),0.3,0)+IF(AND(AD23&gt;=1,AK23&gt;=1),0.2,0)),1),0),IFERROR(ROUND((IF(ISNUMBER(M23),M23*0.4,0)+IF(AI23&gt;=1,AI23*0.25,0)+IF(AJ23&gt;=1,AJ23*0.15,0)+IF(AK23&gt;=1,AK23*0.1,0)+IF(AL23&gt;=1,AL23*0.1,0))/(IF(ISNUMBER(M23),0.4,0)+IF(AI23&gt;=1,0.25,0)+IF(AJ23&gt;=1,0.15,0)+IF(AK23&gt;=1,0.1,0)+IF(AL23&gt;=1,0.1,0)),0),"NP/UA"))))</f>
        <v>9</v>
      </c>
      <c r="G23" s="12">
        <f>IF(AND(O23=0,P23=0,S23=0,T23=0,W23=0,X23=0,AA23=0,AB23=0,AE23=0,AF23=0,AI23=0,AJ23=0),"CLOSED",IF(COUNTIF(AE23:AH23,"&gt;0")-COUNTIF(AE23:AH23,"&gt;=1")&gt;=2,"NP/UA",IF(O23&gt;=1,ROUND(O23*IFERROR((IF(AND(P23&gt;=1,W23&gt;=1),W23/P23*0.5,0)+IF(AND(Q23&gt;=1,X23&gt;=1),X23/Q23*0.3,0)+IF(AND(R23&gt;=1,Y23&gt;=1),Y23/R23*0.2,0))/(IF(AND(P23&gt;=1,W23&gt;=1),0.5,0)+IF(AND(Q23&gt;=1,X23&gt;=1),0.3,0)+IF(AND(R23&gt;=1,Y23&gt;=1),0.2,0)),1)*IFERROR((IF(AND(X23&gt;=1,AE23&gt;=1),AE23/X23*0.5,0)+IF(AND(Y23&gt;=1,AF23&gt;=1),AF23/Y23*0.3,0)+IF(AND(Z23&gt;=1,AG23&gt;=1),AG23/Z23*0.2,0))/(IF(AND(X23&gt;=1,AE23&gt;=1),0.5,0)+IF(AND(Y23&gt;=1,AF23&gt;=1),0.3,0)+IF(AND(Z23&gt;=1,AG23&gt;=1),0.2,0)),1),0),IFERROR(ROUND((IF(ISNUMBER(N23),N23*0.4,0)+IF(AE23&gt;=1,AE23*0.25,0)+IF(AF23&gt;=1,AF23*0.15,0)+IF(AG23&gt;=1,AG23*0.1,0)+IF(AH23&gt;=1,AH23*0.1,0))/(IF(ISNUMBER(N23),0.4,0)+IF(AE23&gt;=1,0.25,0)+IF(AF23&gt;=1,0.15,0)+IF(AG23&gt;=1,0.1,0)+IF(AH23&gt;=1,0.1,0)),0),"NP/UA"))))</f>
        <v>44</v>
      </c>
      <c r="H23" s="13">
        <f>IF(F23="NP/UA","Unavail",IF(F23="CLOSED","CLOSED",IF(ISNUMBER(F23),ROUND(F23/4,0),"Unavail")))</f>
        <v>2</v>
      </c>
      <c r="I23" s="13">
        <f>IF(G23="NP/UA","Unavail",IF(G23="CLOSED","CLOSED",IF(ISNUMBER(G23),ROUND(G23/7,0),"Unavail")))</f>
        <v>6</v>
      </c>
      <c r="J23" s="13">
        <f>IF(F23="NP/UA","Unavail",IF(F23="CLOSED","CLOSED",IF(ISNUMBER(F23),ROUND(F23*0.25*0.75,0),"Unavail")))</f>
        <v>2</v>
      </c>
      <c r="K23" s="13">
        <f>IF(G23="NP/UA","Unavail",IF(G23="CLOSED","CLOSED",IF(ISNUMBER(G23),ROUND(G23*(1/7)*0.75,0),"Unavail")))</f>
        <v>5</v>
      </c>
      <c r="L23" s="7"/>
      <c r="M23" s="11">
        <f>IF(AND(O23=0,P23=0,S23=0,T23=0,W23=0,X23=0,AA23=0,AB23=0,AE23=0,AF23=0,AI23=0,AJ23=0),"CLOSED",IF(COUNTIF(AI23:AL23,"&gt;0")-COUNTIF(AI23:AL23,"&gt;=1")&gt;=2,"NP/UA",IF(AA23&gt;=1,ROUND(AA23*IFERROR((IF(AND(AB23&gt;=1,AI23&gt;=1),AI23/AB23*0.5,0)+IF(AND(AC23&gt;=1,AJ23&gt;=1),AJ23/AC23*0.3,0)+IF(AND(AD23&gt;=1,AK23&gt;=1),AK23/AD23*0.2,0))/(IF(AND(AB23&gt;=1,AI23&gt;=1),0.5,0)+IF(AND(AC23&gt;=1,AJ23&gt;=1),0.3,0)+IF(AND(AD23&gt;=1,AK23&gt;=1),0.2,0)),1),0),IFERROR(ROUND((IF(AI23&gt;=1,AI23*0.5,0)+IF(AJ23&gt;=1,AJ23*0.3,0)+IF(AK23&gt;=1,AK23*0.2,0))/(IF(AI23&gt;=1,0.5,0)+IF(AJ23&gt;=1,0.3,0)+IF(AK23&gt;=1,0.2,0)),0),"NP/UA"))))</f>
        <v>5</v>
      </c>
      <c r="N23" s="11">
        <f>IF(AND(O23=0,P23=0,S23=0,T23=0,W23=0,X23=0,AA23=0,AB23=0,AE23=0,AF23=0,AI23=0,AJ23=0),"CLOSED",IF(COUNTIF(AE23:AH23,"&gt;0")-COUNTIF(AE23:AH23,"&gt;=1")&gt;=2,"NP/UA",IF(W23&gt;=1,ROUND(W23*IFERROR((IF(AND(X23&gt;=1,AE23&gt;=1),AE23/X23*0.5,0)+IF(AND(Y23&gt;=1,AF23&gt;=1),AF23/Y23*0.3,0)+IF(AND(Z23&gt;=1,AG23&gt;=1),AG23/Z23*0.2,0))/(IF(AND(X23&gt;=1,AE23&gt;=1),0.5,0)+IF(AND(Y23&gt;=1,AF23&gt;=1),0.3,0)+IF(AND(Z23&gt;=1,AG23&gt;=1),0.2,0)),1),0),IFERROR(ROUND((IF(AE23&gt;=1,AE23*0.5,0)+IF(AF23&gt;=1,AF23*0.3,0)+IF(AG23&gt;=1,AG23*0.2,0))/(IF(AE23&gt;=1,0.5,0)+IF(AF23&gt;=1,0.3,0)+IF(AG23&gt;=1,0.2,0)),0),"NP/UA"))))</f>
        <v>44</v>
      </c>
      <c r="O23">
        <v>0</v>
      </c>
      <c r="P23">
        <v>0</v>
      </c>
      <c r="Q23">
        <v>0</v>
      </c>
      <c r="R23" s="3">
        <v>0.02</v>
      </c>
      <c r="S23">
        <v>0</v>
      </c>
      <c r="T23">
        <v>0</v>
      </c>
      <c r="U23">
        <v>0</v>
      </c>
      <c r="V23" s="3">
        <v>0.02</v>
      </c>
      <c r="W23">
        <v>37</v>
      </c>
      <c r="X23">
        <v>27</v>
      </c>
      <c r="Y23">
        <v>68</v>
      </c>
      <c r="Z23" s="3">
        <v>0.02</v>
      </c>
      <c r="AA23">
        <v>6</v>
      </c>
      <c r="AB23">
        <v>13</v>
      </c>
      <c r="AC23">
        <v>21</v>
      </c>
      <c r="AD23" s="3">
        <v>0.02</v>
      </c>
      <c r="AE23">
        <v>37</v>
      </c>
      <c r="AF23">
        <v>58</v>
      </c>
      <c r="AG23">
        <v>0</v>
      </c>
      <c r="AH23" s="3">
        <v>0.02</v>
      </c>
      <c r="AI23">
        <v>12</v>
      </c>
      <c r="AJ23">
        <v>15</v>
      </c>
      <c r="AK23">
        <v>0</v>
      </c>
      <c r="AL23" s="3">
        <v>0.02</v>
      </c>
      <c r="AM23" s="2"/>
      <c r="AN23" s="2"/>
      <c r="AO23" s="2"/>
      <c r="AP23" s="2"/>
    </row>
    <row r="24" spans="1:42" x14ac:dyDescent="0.35">
      <c r="A24" s="2" t="s">
        <v>92</v>
      </c>
      <c r="B24" s="4" t="s">
        <v>334</v>
      </c>
      <c r="C24" s="4" t="s">
        <v>382</v>
      </c>
      <c r="D24" s="2" t="s">
        <v>3</v>
      </c>
      <c r="E24" s="2" t="s">
        <v>61</v>
      </c>
      <c r="F24" s="12">
        <f>IF(AND(O24=0,P24=0,S24=0,T24=0,W24=0,X24=0,AA24=0,AB24=0,AE24=0,AF24=0,AI24=0,AJ24=0),"CLOSED",IF(COUNTIF(AI24:AL24,"&gt;0")-COUNTIF(AI24:AL24,"&gt;=1")&gt;=2,"NP/UA",IF(S24&gt;=1,ROUND(S24*IFERROR((IF(AND(T24&gt;=1,AA24&gt;=1),AA24/T24*0.5,0)+IF(AND(U24&gt;=1,AB24&gt;=1),AB24/U24*0.3,0)+IF(AND(V24&gt;=1,AC24&gt;=1),AC24/V24*0.2,0))/(IF(AND(T24&gt;=1,AA24&gt;=1),0.5,0)+IF(AND(U24&gt;=1,AB24&gt;=1),0.3,0)+IF(AND(V24&gt;=1,AC24&gt;=1),0.2,0)),1)*IFERROR((IF(AND(AB24&gt;=1,AI24&gt;=1),AI24/AB24*0.5,0)+IF(AND(AC24&gt;=1,AJ24&gt;=1),AJ24/AC24*0.3,0)+IF(AND(AD24&gt;=1,AK24&gt;=1),AK24/AD24*0.2,0))/(IF(AND(AB24&gt;=1,AI24&gt;=1),0.5,0)+IF(AND(AC24&gt;=1,AJ24&gt;=1),0.3,0)+IF(AND(AD24&gt;=1,AK24&gt;=1),0.2,0)),1),0),IFERROR(ROUND((IF(ISNUMBER(M24),M24*0.4,0)+IF(AI24&gt;=1,AI24*0.25,0)+IF(AJ24&gt;=1,AJ24*0.15,0)+IF(AK24&gt;=1,AK24*0.1,0)+IF(AL24&gt;=1,AL24*0.1,0))/(IF(ISNUMBER(M24),0.4,0)+IF(AI24&gt;=1,0.25,0)+IF(AJ24&gt;=1,0.15,0)+IF(AK24&gt;=1,0.1,0)+IF(AL24&gt;=1,0.1,0)),0),"NP/UA"))))</f>
        <v>258</v>
      </c>
      <c r="G24" s="12">
        <f>IF(AND(O24=0,P24=0,S24=0,T24=0,W24=0,X24=0,AA24=0,AB24=0,AE24=0,AF24=0,AI24=0,AJ24=0),"CLOSED",IF(COUNTIF(AE24:AH24,"&gt;0")-COUNTIF(AE24:AH24,"&gt;=1")&gt;=2,"NP/UA",IF(O24&gt;=1,ROUND(O24*IFERROR((IF(AND(P24&gt;=1,W24&gt;=1),W24/P24*0.5,0)+IF(AND(Q24&gt;=1,X24&gt;=1),X24/Q24*0.3,0)+IF(AND(R24&gt;=1,Y24&gt;=1),Y24/R24*0.2,0))/(IF(AND(P24&gt;=1,W24&gt;=1),0.5,0)+IF(AND(Q24&gt;=1,X24&gt;=1),0.3,0)+IF(AND(R24&gt;=1,Y24&gt;=1),0.2,0)),1)*IFERROR((IF(AND(X24&gt;=1,AE24&gt;=1),AE24/X24*0.5,0)+IF(AND(Y24&gt;=1,AF24&gt;=1),AF24/Y24*0.3,0)+IF(AND(Z24&gt;=1,AG24&gt;=1),AG24/Z24*0.2,0))/(IF(AND(X24&gt;=1,AE24&gt;=1),0.5,0)+IF(AND(Y24&gt;=1,AF24&gt;=1),0.3,0)+IF(AND(Z24&gt;=1,AG24&gt;=1),0.2,0)),1),0),IFERROR(ROUND((IF(ISNUMBER(N24),N24*0.4,0)+IF(AE24&gt;=1,AE24*0.25,0)+IF(AF24&gt;=1,AF24*0.15,0)+IF(AG24&gt;=1,AG24*0.1,0)+IF(AH24&gt;=1,AH24*0.1,0))/(IF(ISNUMBER(N24),0.4,0)+IF(AE24&gt;=1,0.25,0)+IF(AF24&gt;=1,0.15,0)+IF(AG24&gt;=1,0.1,0)+IF(AH24&gt;=1,0.1,0)),0),"NP/UA"))))</f>
        <v>285</v>
      </c>
      <c r="H24" s="13">
        <f>IF(F24="NP/UA","Unavail",IF(F24="CLOSED","CLOSED",IF(ISNUMBER(F24),ROUND(F24/4,0),"Unavail")))</f>
        <v>65</v>
      </c>
      <c r="I24" s="13">
        <f>IF(G24="NP/UA","Unavail",IF(G24="CLOSED","CLOSED",IF(ISNUMBER(G24),ROUND(G24/7,0),"Unavail")))</f>
        <v>41</v>
      </c>
      <c r="J24" s="13">
        <f>IF(F24="NP/UA","Unavail",IF(F24="CLOSED","CLOSED",IF(ISNUMBER(F24),ROUND(F24*0.25*0.75,0),"Unavail")))</f>
        <v>48</v>
      </c>
      <c r="K24" s="13">
        <f>IF(G24="NP/UA","Unavail",IF(G24="CLOSED","CLOSED",IF(ISNUMBER(G24),ROUND(G24*(1/7)*0.75,0),"Unavail")))</f>
        <v>31</v>
      </c>
      <c r="L24" s="7"/>
      <c r="M24" s="11">
        <f>IF(AND(O24=0,P24=0,S24=0,T24=0,W24=0,X24=0,AA24=0,AB24=0,AE24=0,AF24=0,AI24=0,AJ24=0),"CLOSED",IF(COUNTIF(AI24:AL24,"&gt;0")-COUNTIF(AI24:AL24,"&gt;=1")&gt;=2,"NP/UA",IF(AA24&gt;=1,ROUND(AA24*IFERROR((IF(AND(AB24&gt;=1,AI24&gt;=1),AI24/AB24*0.5,0)+IF(AND(AC24&gt;=1,AJ24&gt;=1),AJ24/AC24*0.3,0)+IF(AND(AD24&gt;=1,AK24&gt;=1),AK24/AD24*0.2,0))/(IF(AND(AB24&gt;=1,AI24&gt;=1),0.5,0)+IF(AND(AC24&gt;=1,AJ24&gt;=1),0.3,0)+IF(AND(AD24&gt;=1,AK24&gt;=1),0.2,0)),1),0),IFERROR(ROUND((IF(AI24&gt;=1,AI24*0.5,0)+IF(AJ24&gt;=1,AJ24*0.3,0)+IF(AK24&gt;=1,AK24*0.2,0))/(IF(AI24&gt;=1,0.5,0)+IF(AJ24&gt;=1,0.3,0)+IF(AK24&gt;=1,0.2,0)),0),"NP/UA"))))</f>
        <v>228</v>
      </c>
      <c r="N24" s="11">
        <f>IF(AND(O24=0,P24=0,S24=0,T24=0,W24=0,X24=0,AA24=0,AB24=0,AE24=0,AF24=0,AI24=0,AJ24=0),"CLOSED",IF(COUNTIF(AE24:AH24,"&gt;0")-COUNTIF(AE24:AH24,"&gt;=1")&gt;=2,"NP/UA",IF(W24&gt;=1,ROUND(W24*IFERROR((IF(AND(X24&gt;=1,AE24&gt;=1),AE24/X24*0.5,0)+IF(AND(Y24&gt;=1,AF24&gt;=1),AF24/Y24*0.3,0)+IF(AND(Z24&gt;=1,AG24&gt;=1),AG24/Z24*0.2,0))/(IF(AND(X24&gt;=1,AE24&gt;=1),0.5,0)+IF(AND(Y24&gt;=1,AF24&gt;=1),0.3,0)+IF(AND(Z24&gt;=1,AG24&gt;=1),0.2,0)),1),0),IFERROR(ROUND((IF(AE24&gt;=1,AE24*0.5,0)+IF(AF24&gt;=1,AF24*0.3,0)+IF(AG24&gt;=1,AG24*0.2,0))/(IF(AE24&gt;=1,0.5,0)+IF(AF24&gt;=1,0.3,0)+IF(AG24&gt;=1,0.2,0)),0),"NP/UA"))))</f>
        <v>292</v>
      </c>
      <c r="O24">
        <v>333</v>
      </c>
      <c r="P24">
        <v>330</v>
      </c>
      <c r="Q24">
        <v>339</v>
      </c>
      <c r="R24">
        <v>301</v>
      </c>
      <c r="S24">
        <v>288</v>
      </c>
      <c r="T24">
        <v>244</v>
      </c>
      <c r="U24">
        <v>301</v>
      </c>
      <c r="V24">
        <v>249</v>
      </c>
      <c r="W24">
        <v>335</v>
      </c>
      <c r="X24">
        <v>334</v>
      </c>
      <c r="Y24">
        <v>270</v>
      </c>
      <c r="Z24">
        <v>345</v>
      </c>
      <c r="AA24">
        <v>255</v>
      </c>
      <c r="AB24">
        <v>290</v>
      </c>
      <c r="AC24">
        <v>238</v>
      </c>
      <c r="AD24">
        <v>294</v>
      </c>
      <c r="AE24">
        <v>296</v>
      </c>
      <c r="AF24">
        <v>230</v>
      </c>
      <c r="AG24">
        <v>297</v>
      </c>
      <c r="AH24">
        <v>280</v>
      </c>
      <c r="AI24">
        <v>265</v>
      </c>
      <c r="AJ24">
        <v>223</v>
      </c>
      <c r="AK24">
        <v>230</v>
      </c>
      <c r="AL24">
        <v>211</v>
      </c>
      <c r="AM24" s="2"/>
      <c r="AN24" s="2"/>
      <c r="AO24" s="2"/>
      <c r="AP24" s="2"/>
    </row>
    <row r="25" spans="1:42" x14ac:dyDescent="0.35">
      <c r="A25" s="2" t="s">
        <v>93</v>
      </c>
      <c r="B25" s="4" t="s">
        <v>334</v>
      </c>
      <c r="C25" s="4" t="s">
        <v>382</v>
      </c>
      <c r="D25" s="2" t="s">
        <v>37</v>
      </c>
      <c r="E25" s="2" t="s">
        <v>11</v>
      </c>
      <c r="F25" s="12">
        <f>IF(AND(O25=0,P25=0,S25=0,T25=0,W25=0,X25=0,AA25=0,AB25=0,AE25=0,AF25=0,AI25=0,AJ25=0),"CLOSED",IF(COUNTIF(AI25:AL25,"&gt;0")-COUNTIF(AI25:AL25,"&gt;=1")&gt;=2,"NP/UA",IF(S25&gt;=1,ROUND(S25*IFERROR((IF(AND(T25&gt;=1,AA25&gt;=1),AA25/T25*0.5,0)+IF(AND(U25&gt;=1,AB25&gt;=1),AB25/U25*0.3,0)+IF(AND(V25&gt;=1,AC25&gt;=1),AC25/V25*0.2,0))/(IF(AND(T25&gt;=1,AA25&gt;=1),0.5,0)+IF(AND(U25&gt;=1,AB25&gt;=1),0.3,0)+IF(AND(V25&gt;=1,AC25&gt;=1),0.2,0)),1)*IFERROR((IF(AND(AB25&gt;=1,AI25&gt;=1),AI25/AB25*0.5,0)+IF(AND(AC25&gt;=1,AJ25&gt;=1),AJ25/AC25*0.3,0)+IF(AND(AD25&gt;=1,AK25&gt;=1),AK25/AD25*0.2,0))/(IF(AND(AB25&gt;=1,AI25&gt;=1),0.5,0)+IF(AND(AC25&gt;=1,AJ25&gt;=1),0.3,0)+IF(AND(AD25&gt;=1,AK25&gt;=1),0.2,0)),1),0),IFERROR(ROUND((IF(ISNUMBER(M25),M25*0.4,0)+IF(AI25&gt;=1,AI25*0.25,0)+IF(AJ25&gt;=1,AJ25*0.15,0)+IF(AK25&gt;=1,AK25*0.1,0)+IF(AL25&gt;=1,AL25*0.1,0))/(IF(ISNUMBER(M25),0.4,0)+IF(AI25&gt;=1,0.25,0)+IF(AJ25&gt;=1,0.15,0)+IF(AK25&gt;=1,0.1,0)+IF(AL25&gt;=1,0.1,0)),0),"NP/UA"))))</f>
        <v>182</v>
      </c>
      <c r="G25" s="12">
        <f>IF(AND(O25=0,P25=0,S25=0,T25=0,W25=0,X25=0,AA25=0,AB25=0,AE25=0,AF25=0,AI25=0,AJ25=0),"CLOSED",IF(COUNTIF(AE25:AH25,"&gt;0")-COUNTIF(AE25:AH25,"&gt;=1")&gt;=2,"NP/UA",IF(O25&gt;=1,ROUND(O25*IFERROR((IF(AND(P25&gt;=1,W25&gt;=1),W25/P25*0.5,0)+IF(AND(Q25&gt;=1,X25&gt;=1),X25/Q25*0.3,0)+IF(AND(R25&gt;=1,Y25&gt;=1),Y25/R25*0.2,0))/(IF(AND(P25&gt;=1,W25&gt;=1),0.5,0)+IF(AND(Q25&gt;=1,X25&gt;=1),0.3,0)+IF(AND(R25&gt;=1,Y25&gt;=1),0.2,0)),1)*IFERROR((IF(AND(X25&gt;=1,AE25&gt;=1),AE25/X25*0.5,0)+IF(AND(Y25&gt;=1,AF25&gt;=1),AF25/Y25*0.3,0)+IF(AND(Z25&gt;=1,AG25&gt;=1),AG25/Z25*0.2,0))/(IF(AND(X25&gt;=1,AE25&gt;=1),0.5,0)+IF(AND(Y25&gt;=1,AF25&gt;=1),0.3,0)+IF(AND(Z25&gt;=1,AG25&gt;=1),0.2,0)),1),0),IFERROR(ROUND((IF(ISNUMBER(N25),N25*0.4,0)+IF(AE25&gt;=1,AE25*0.25,0)+IF(AF25&gt;=1,AF25*0.15,0)+IF(AG25&gt;=1,AG25*0.1,0)+IF(AH25&gt;=1,AH25*0.1,0))/(IF(ISNUMBER(N25),0.4,0)+IF(AE25&gt;=1,0.25,0)+IF(AF25&gt;=1,0.15,0)+IF(AG25&gt;=1,0.1,0)+IF(AH25&gt;=1,0.1,0)),0),"NP/UA"))))</f>
        <v>193</v>
      </c>
      <c r="H25" s="13">
        <f>IF(F25="NP/UA","Unavail",IF(F25="CLOSED","CLOSED",IF(ISNUMBER(F25),ROUND(F25/4,0),"Unavail")))</f>
        <v>46</v>
      </c>
      <c r="I25" s="13">
        <f>IF(G25="NP/UA","Unavail",IF(G25="CLOSED","CLOSED",IF(ISNUMBER(G25),ROUND(G25/7,0),"Unavail")))</f>
        <v>28</v>
      </c>
      <c r="J25" s="13">
        <f>IF(F25="NP/UA","Unavail",IF(F25="CLOSED","CLOSED",IF(ISNUMBER(F25),ROUND(F25*0.25*0.75,0),"Unavail")))</f>
        <v>34</v>
      </c>
      <c r="K25" s="13">
        <f>IF(G25="NP/UA","Unavail",IF(G25="CLOSED","CLOSED",IF(ISNUMBER(G25),ROUND(G25*(1/7)*0.75,0),"Unavail")))</f>
        <v>21</v>
      </c>
      <c r="L25" s="7"/>
      <c r="M25" s="11">
        <f>IF(AND(O25=0,P25=0,S25=0,T25=0,W25=0,X25=0,AA25=0,AB25=0,AE25=0,AF25=0,AI25=0,AJ25=0),"CLOSED",IF(COUNTIF(AI25:AL25,"&gt;0")-COUNTIF(AI25:AL25,"&gt;=1")&gt;=2,"NP/UA",IF(AA25&gt;=1,ROUND(AA25*IFERROR((IF(AND(AB25&gt;=1,AI25&gt;=1),AI25/AB25*0.5,0)+IF(AND(AC25&gt;=1,AJ25&gt;=1),AJ25/AC25*0.3,0)+IF(AND(AD25&gt;=1,AK25&gt;=1),AK25/AD25*0.2,0))/(IF(AND(AB25&gt;=1,AI25&gt;=1),0.5,0)+IF(AND(AC25&gt;=1,AJ25&gt;=1),0.3,0)+IF(AND(AD25&gt;=1,AK25&gt;=1),0.2,0)),1),0),IFERROR(ROUND((IF(AI25&gt;=1,AI25*0.5,0)+IF(AJ25&gt;=1,AJ25*0.3,0)+IF(AK25&gt;=1,AK25*0.2,0))/(IF(AI25&gt;=1,0.5,0)+IF(AJ25&gt;=1,0.3,0)+IF(AK25&gt;=1,0.2,0)),0),"NP/UA"))))</f>
        <v>205</v>
      </c>
      <c r="N25" s="11">
        <f>IF(AND(O25=0,P25=0,S25=0,T25=0,W25=0,X25=0,AA25=0,AB25=0,AE25=0,AF25=0,AI25=0,AJ25=0),"CLOSED",IF(COUNTIF(AE25:AH25,"&gt;0")-COUNTIF(AE25:AH25,"&gt;=1")&gt;=2,"NP/UA",IF(W25&gt;=1,ROUND(W25*IFERROR((IF(AND(X25&gt;=1,AE25&gt;=1),AE25/X25*0.5,0)+IF(AND(Y25&gt;=1,AF25&gt;=1),AF25/Y25*0.3,0)+IF(AND(Z25&gt;=1,AG25&gt;=1),AG25/Z25*0.2,0))/(IF(AND(X25&gt;=1,AE25&gt;=1),0.5,0)+IF(AND(Y25&gt;=1,AF25&gt;=1),0.3,0)+IF(AND(Z25&gt;=1,AG25&gt;=1),0.2,0)),1),0),IFERROR(ROUND((IF(AE25&gt;=1,AE25*0.5,0)+IF(AF25&gt;=1,AF25*0.3,0)+IF(AG25&gt;=1,AG25*0.2,0))/(IF(AE25&gt;=1,0.5,0)+IF(AF25&gt;=1,0.3,0)+IF(AG25&gt;=1,0.2,0)),0),"NP/UA"))))</f>
        <v>248</v>
      </c>
      <c r="O25">
        <v>225</v>
      </c>
      <c r="P25">
        <v>292</v>
      </c>
      <c r="Q25">
        <v>309</v>
      </c>
      <c r="R25">
        <v>248</v>
      </c>
      <c r="S25">
        <v>210</v>
      </c>
      <c r="T25">
        <v>240</v>
      </c>
      <c r="U25">
        <v>262</v>
      </c>
      <c r="V25">
        <v>236</v>
      </c>
      <c r="W25">
        <v>274</v>
      </c>
      <c r="X25">
        <v>293</v>
      </c>
      <c r="Y25">
        <v>243</v>
      </c>
      <c r="Z25">
        <v>263</v>
      </c>
      <c r="AA25">
        <v>225</v>
      </c>
      <c r="AB25">
        <v>254</v>
      </c>
      <c r="AC25">
        <v>226</v>
      </c>
      <c r="AD25">
        <v>224</v>
      </c>
      <c r="AE25">
        <v>260</v>
      </c>
      <c r="AF25">
        <v>219</v>
      </c>
      <c r="AG25">
        <v>251</v>
      </c>
      <c r="AH25">
        <v>251</v>
      </c>
      <c r="AI25">
        <v>218</v>
      </c>
      <c r="AJ25">
        <v>225</v>
      </c>
      <c r="AK25">
        <v>207</v>
      </c>
      <c r="AL25">
        <v>202</v>
      </c>
      <c r="AM25" s="2"/>
      <c r="AN25" s="2"/>
      <c r="AO25" s="2"/>
      <c r="AP25" s="2"/>
    </row>
    <row r="26" spans="1:42" x14ac:dyDescent="0.35">
      <c r="A26" s="2" t="s">
        <v>97</v>
      </c>
      <c r="B26" s="4" t="s">
        <v>334</v>
      </c>
      <c r="C26" s="4" t="s">
        <v>382</v>
      </c>
      <c r="D26" s="2" t="s">
        <v>3</v>
      </c>
      <c r="E26" s="2" t="s">
        <v>75</v>
      </c>
      <c r="F26" s="12">
        <f>IF(AND(O26=0,P26=0,S26=0,T26=0,W26=0,X26=0,AA26=0,AB26=0,AE26=0,AF26=0,AI26=0,AJ26=0),"CLOSED",IF(COUNTIF(AI26:AL26,"&gt;0")-COUNTIF(AI26:AL26,"&gt;=1")&gt;=2,"NP/UA",IF(S26&gt;=1,ROUND(S26*IFERROR((IF(AND(T26&gt;=1,AA26&gt;=1),AA26/T26*0.5,0)+IF(AND(U26&gt;=1,AB26&gt;=1),AB26/U26*0.3,0)+IF(AND(V26&gt;=1,AC26&gt;=1),AC26/V26*0.2,0))/(IF(AND(T26&gt;=1,AA26&gt;=1),0.5,0)+IF(AND(U26&gt;=1,AB26&gt;=1),0.3,0)+IF(AND(V26&gt;=1,AC26&gt;=1),0.2,0)),1)*IFERROR((IF(AND(AB26&gt;=1,AI26&gt;=1),AI26/AB26*0.5,0)+IF(AND(AC26&gt;=1,AJ26&gt;=1),AJ26/AC26*0.3,0)+IF(AND(AD26&gt;=1,AK26&gt;=1),AK26/AD26*0.2,0))/(IF(AND(AB26&gt;=1,AI26&gt;=1),0.5,0)+IF(AND(AC26&gt;=1,AJ26&gt;=1),0.3,0)+IF(AND(AD26&gt;=1,AK26&gt;=1),0.2,0)),1),0),IFERROR(ROUND((IF(ISNUMBER(M26),M26*0.4,0)+IF(AI26&gt;=1,AI26*0.25,0)+IF(AJ26&gt;=1,AJ26*0.15,0)+IF(AK26&gt;=1,AK26*0.1,0)+IF(AL26&gt;=1,AL26*0.1,0))/(IF(ISNUMBER(M26),0.4,0)+IF(AI26&gt;=1,0.25,0)+IF(AJ26&gt;=1,0.15,0)+IF(AK26&gt;=1,0.1,0)+IF(AL26&gt;=1,0.1,0)),0),"NP/UA"))))</f>
        <v>287</v>
      </c>
      <c r="G26" s="12">
        <f>IF(AND(O26=0,P26=0,S26=0,T26=0,W26=0,X26=0,AA26=0,AB26=0,AE26=0,AF26=0,AI26=0,AJ26=0),"CLOSED",IF(COUNTIF(AE26:AH26,"&gt;0")-COUNTIF(AE26:AH26,"&gt;=1")&gt;=2,"NP/UA",IF(O26&gt;=1,ROUND(O26*IFERROR((IF(AND(P26&gt;=1,W26&gt;=1),W26/P26*0.5,0)+IF(AND(Q26&gt;=1,X26&gt;=1),X26/Q26*0.3,0)+IF(AND(R26&gt;=1,Y26&gt;=1),Y26/R26*0.2,0))/(IF(AND(P26&gt;=1,W26&gt;=1),0.5,0)+IF(AND(Q26&gt;=1,X26&gt;=1),0.3,0)+IF(AND(R26&gt;=1,Y26&gt;=1),0.2,0)),1)*IFERROR((IF(AND(X26&gt;=1,AE26&gt;=1),AE26/X26*0.5,0)+IF(AND(Y26&gt;=1,AF26&gt;=1),AF26/Y26*0.3,0)+IF(AND(Z26&gt;=1,AG26&gt;=1),AG26/Z26*0.2,0))/(IF(AND(X26&gt;=1,AE26&gt;=1),0.5,0)+IF(AND(Y26&gt;=1,AF26&gt;=1),0.3,0)+IF(AND(Z26&gt;=1,AG26&gt;=1),0.2,0)),1),0),IFERROR(ROUND((IF(ISNUMBER(N26),N26*0.4,0)+IF(AE26&gt;=1,AE26*0.25,0)+IF(AF26&gt;=1,AF26*0.15,0)+IF(AG26&gt;=1,AG26*0.1,0)+IF(AH26&gt;=1,AH26*0.1,0))/(IF(ISNUMBER(N26),0.4,0)+IF(AE26&gt;=1,0.25,0)+IF(AF26&gt;=1,0.15,0)+IF(AG26&gt;=1,0.1,0)+IF(AH26&gt;=1,0.1,0)),0),"NP/UA"))))</f>
        <v>315</v>
      </c>
      <c r="H26" s="13">
        <f>IF(F26="NP/UA","Unavail",IF(F26="CLOSED","CLOSED",IF(ISNUMBER(F26),ROUND(F26/4,0),"Unavail")))</f>
        <v>72</v>
      </c>
      <c r="I26" s="13">
        <f>IF(G26="NP/UA","Unavail",IF(G26="CLOSED","CLOSED",IF(ISNUMBER(G26),ROUND(G26/7,0),"Unavail")))</f>
        <v>45</v>
      </c>
      <c r="J26" s="13">
        <f>IF(F26="NP/UA","Unavail",IF(F26="CLOSED","CLOSED",IF(ISNUMBER(F26),ROUND(F26*0.25*0.75,0),"Unavail")))</f>
        <v>54</v>
      </c>
      <c r="K26" s="13">
        <f>IF(G26="NP/UA","Unavail",IF(G26="CLOSED","CLOSED",IF(ISNUMBER(G26),ROUND(G26*(1/7)*0.75,0),"Unavail")))</f>
        <v>34</v>
      </c>
      <c r="L26" s="7"/>
      <c r="M26" s="11">
        <f>IF(AND(O26=0,P26=0,S26=0,T26=0,W26=0,X26=0,AA26=0,AB26=0,AE26=0,AF26=0,AI26=0,AJ26=0),"CLOSED",IF(COUNTIF(AI26:AL26,"&gt;0")-COUNTIF(AI26:AL26,"&gt;=1")&gt;=2,"NP/UA",IF(AA26&gt;=1,ROUND(AA26*IFERROR((IF(AND(AB26&gt;=1,AI26&gt;=1),AI26/AB26*0.5,0)+IF(AND(AC26&gt;=1,AJ26&gt;=1),AJ26/AC26*0.3,0)+IF(AND(AD26&gt;=1,AK26&gt;=1),AK26/AD26*0.2,0))/(IF(AND(AB26&gt;=1,AI26&gt;=1),0.5,0)+IF(AND(AC26&gt;=1,AJ26&gt;=1),0.3,0)+IF(AND(AD26&gt;=1,AK26&gt;=1),0.2,0)),1),0),IFERROR(ROUND((IF(AI26&gt;=1,AI26*0.5,0)+IF(AJ26&gt;=1,AJ26*0.3,0)+IF(AK26&gt;=1,AK26*0.2,0))/(IF(AI26&gt;=1,0.5,0)+IF(AJ26&gt;=1,0.3,0)+IF(AK26&gt;=1,0.2,0)),0),"NP/UA"))))</f>
        <v>265</v>
      </c>
      <c r="N26" s="11">
        <f>IF(AND(O26=0,P26=0,S26=0,T26=0,W26=0,X26=0,AA26=0,AB26=0,AE26=0,AF26=0,AI26=0,AJ26=0),"CLOSED",IF(COUNTIF(AE26:AH26,"&gt;0")-COUNTIF(AE26:AH26,"&gt;=1")&gt;=2,"NP/UA",IF(W26&gt;=1,ROUND(W26*IFERROR((IF(AND(X26&gt;=1,AE26&gt;=1),AE26/X26*0.5,0)+IF(AND(Y26&gt;=1,AF26&gt;=1),AF26/Y26*0.3,0)+IF(AND(Z26&gt;=1,AG26&gt;=1),AG26/Z26*0.2,0))/(IF(AND(X26&gt;=1,AE26&gt;=1),0.5,0)+IF(AND(Y26&gt;=1,AF26&gt;=1),0.3,0)+IF(AND(Z26&gt;=1,AG26&gt;=1),0.2,0)),1),0),IFERROR(ROUND((IF(AE26&gt;=1,AE26*0.5,0)+IF(AF26&gt;=1,AF26*0.3,0)+IF(AG26&gt;=1,AG26*0.2,0))/(IF(AE26&gt;=1,0.5,0)+IF(AF26&gt;=1,0.3,0)+IF(AG26&gt;=1,0.2,0)),0),"NP/UA"))))</f>
        <v>353</v>
      </c>
      <c r="O26">
        <v>334</v>
      </c>
      <c r="P26">
        <v>363</v>
      </c>
      <c r="Q26">
        <v>349</v>
      </c>
      <c r="R26">
        <v>355</v>
      </c>
      <c r="S26">
        <v>305</v>
      </c>
      <c r="T26">
        <v>278</v>
      </c>
      <c r="U26">
        <v>297</v>
      </c>
      <c r="V26">
        <v>285</v>
      </c>
      <c r="W26">
        <v>369</v>
      </c>
      <c r="X26">
        <v>338</v>
      </c>
      <c r="Y26">
        <v>334</v>
      </c>
      <c r="Z26">
        <v>350</v>
      </c>
      <c r="AA26">
        <v>279</v>
      </c>
      <c r="AB26">
        <v>293</v>
      </c>
      <c r="AC26">
        <v>274</v>
      </c>
      <c r="AD26">
        <v>311</v>
      </c>
      <c r="AE26">
        <v>328</v>
      </c>
      <c r="AF26">
        <v>310</v>
      </c>
      <c r="AG26">
        <v>336</v>
      </c>
      <c r="AH26">
        <v>295</v>
      </c>
      <c r="AI26">
        <v>279</v>
      </c>
      <c r="AJ26">
        <v>269</v>
      </c>
      <c r="AK26">
        <v>281</v>
      </c>
      <c r="AL26">
        <v>279</v>
      </c>
      <c r="AM26" s="2"/>
      <c r="AN26" s="2"/>
      <c r="AO26" s="2"/>
      <c r="AP26" s="2"/>
    </row>
    <row r="27" spans="1:42" x14ac:dyDescent="0.35">
      <c r="A27" s="2" t="s">
        <v>98</v>
      </c>
      <c r="B27" s="4" t="s">
        <v>334</v>
      </c>
      <c r="C27" s="4" t="s">
        <v>382</v>
      </c>
      <c r="D27" s="2" t="s">
        <v>10</v>
      </c>
      <c r="E27" s="2" t="s">
        <v>49</v>
      </c>
      <c r="F27" s="12" t="str">
        <f>IF(AND(O27=0,P27=0,S27=0,T27=0,W27=0,X27=0,AA27=0,AB27=0,AE27=0,AF27=0,AI27=0,AJ27=0),"CLOSED",IF(COUNTIF(AI27:AL27,"&gt;0")-COUNTIF(AI27:AL27,"&gt;=1")&gt;=2,"NP/UA",IF(S27&gt;=1,ROUND(S27*IFERROR((IF(AND(T27&gt;=1,AA27&gt;=1),AA27/T27*0.5,0)+IF(AND(U27&gt;=1,AB27&gt;=1),AB27/U27*0.3,0)+IF(AND(V27&gt;=1,AC27&gt;=1),AC27/V27*0.2,0))/(IF(AND(T27&gt;=1,AA27&gt;=1),0.5,0)+IF(AND(U27&gt;=1,AB27&gt;=1),0.3,0)+IF(AND(V27&gt;=1,AC27&gt;=1),0.2,0)),1)*IFERROR((IF(AND(AB27&gt;=1,AI27&gt;=1),AI27/AB27*0.5,0)+IF(AND(AC27&gt;=1,AJ27&gt;=1),AJ27/AC27*0.3,0)+IF(AND(AD27&gt;=1,AK27&gt;=1),AK27/AD27*0.2,0))/(IF(AND(AB27&gt;=1,AI27&gt;=1),0.5,0)+IF(AND(AC27&gt;=1,AJ27&gt;=1),0.3,0)+IF(AND(AD27&gt;=1,AK27&gt;=1),0.2,0)),1),0),IFERROR(ROUND((IF(ISNUMBER(M27),M27*0.4,0)+IF(AI27&gt;=1,AI27*0.25,0)+IF(AJ27&gt;=1,AJ27*0.15,0)+IF(AK27&gt;=1,AK27*0.1,0)+IF(AL27&gt;=1,AL27*0.1,0))/(IF(ISNUMBER(M27),0.4,0)+IF(AI27&gt;=1,0.25,0)+IF(AJ27&gt;=1,0.15,0)+IF(AK27&gt;=1,0.1,0)+IF(AL27&gt;=1,0.1,0)),0),"NP/UA"))))</f>
        <v>NP/UA</v>
      </c>
      <c r="G27" s="12" t="str">
        <f>IF(AND(O27=0,P27=0,S27=0,T27=0,W27=0,X27=0,AA27=0,AB27=0,AE27=0,AF27=0,AI27=0,AJ27=0),"CLOSED",IF(COUNTIF(AE27:AH27,"&gt;0")-COUNTIF(AE27:AH27,"&gt;=1")&gt;=2,"NP/UA",IF(O27&gt;=1,ROUND(O27*IFERROR((IF(AND(P27&gt;=1,W27&gt;=1),W27/P27*0.5,0)+IF(AND(Q27&gt;=1,X27&gt;=1),X27/Q27*0.3,0)+IF(AND(R27&gt;=1,Y27&gt;=1),Y27/R27*0.2,0))/(IF(AND(P27&gt;=1,W27&gt;=1),0.5,0)+IF(AND(Q27&gt;=1,X27&gt;=1),0.3,0)+IF(AND(R27&gt;=1,Y27&gt;=1),0.2,0)),1)*IFERROR((IF(AND(X27&gt;=1,AE27&gt;=1),AE27/X27*0.5,0)+IF(AND(Y27&gt;=1,AF27&gt;=1),AF27/Y27*0.3,0)+IF(AND(Z27&gt;=1,AG27&gt;=1),AG27/Z27*0.2,0))/(IF(AND(X27&gt;=1,AE27&gt;=1),0.5,0)+IF(AND(Y27&gt;=1,AF27&gt;=1),0.3,0)+IF(AND(Z27&gt;=1,AG27&gt;=1),0.2,0)),1),0),IFERROR(ROUND((IF(ISNUMBER(N27),N27*0.4,0)+IF(AE27&gt;=1,AE27*0.25,0)+IF(AF27&gt;=1,AF27*0.15,0)+IF(AG27&gt;=1,AG27*0.1,0)+IF(AH27&gt;=1,AH27*0.1,0))/(IF(ISNUMBER(N27),0.4,0)+IF(AE27&gt;=1,0.25,0)+IF(AF27&gt;=1,0.15,0)+IF(AG27&gt;=1,0.1,0)+IF(AH27&gt;=1,0.1,0)),0),"NP/UA"))))</f>
        <v>NP/UA</v>
      </c>
      <c r="H27" s="13" t="str">
        <f>IF(F27="NP/UA","Unavail",IF(F27="CLOSED","CLOSED",IF(ISNUMBER(F27),ROUND(F27/4,0),"Unavail")))</f>
        <v>Unavail</v>
      </c>
      <c r="I27" s="13" t="str">
        <f>IF(G27="NP/UA","Unavail",IF(G27="CLOSED","CLOSED",IF(ISNUMBER(G27),ROUND(G27/7,0),"Unavail")))</f>
        <v>Unavail</v>
      </c>
      <c r="J27" s="13" t="str">
        <f>IF(F27="NP/UA","Unavail",IF(F27="CLOSED","CLOSED",IF(ISNUMBER(F27),ROUND(F27*0.25*0.75,0),"Unavail")))</f>
        <v>Unavail</v>
      </c>
      <c r="K27" s="13" t="str">
        <f>IF(G27="NP/UA","Unavail",IF(G27="CLOSED","CLOSED",IF(ISNUMBER(G27),ROUND(G27*(1/7)*0.75,0),"Unavail")))</f>
        <v>Unavail</v>
      </c>
      <c r="L27" s="7"/>
      <c r="M27" s="11" t="str">
        <f>IF(AND(O27=0,P27=0,S27=0,T27=0,W27=0,X27=0,AA27=0,AB27=0,AE27=0,AF27=0,AI27=0,AJ27=0),"CLOSED",IF(COUNTIF(AI27:AL27,"&gt;0")-COUNTIF(AI27:AL27,"&gt;=1")&gt;=2,"NP/UA",IF(AA27&gt;=1,ROUND(AA27*IFERROR((IF(AND(AB27&gt;=1,AI27&gt;=1),AI27/AB27*0.5,0)+IF(AND(AC27&gt;=1,AJ27&gt;=1),AJ27/AC27*0.3,0)+IF(AND(AD27&gt;=1,AK27&gt;=1),AK27/AD27*0.2,0))/(IF(AND(AB27&gt;=1,AI27&gt;=1),0.5,0)+IF(AND(AC27&gt;=1,AJ27&gt;=1),0.3,0)+IF(AND(AD27&gt;=1,AK27&gt;=1),0.2,0)),1),0),IFERROR(ROUND((IF(AI27&gt;=1,AI27*0.5,0)+IF(AJ27&gt;=1,AJ27*0.3,0)+IF(AK27&gt;=1,AK27*0.2,0))/(IF(AI27&gt;=1,0.5,0)+IF(AJ27&gt;=1,0.3,0)+IF(AK27&gt;=1,0.2,0)),0),"NP/UA"))))</f>
        <v>NP/UA</v>
      </c>
      <c r="N27" s="11" t="str">
        <f>IF(AND(O27=0,P27=0,S27=0,T27=0,W27=0,X27=0,AA27=0,AB27=0,AE27=0,AF27=0,AI27=0,AJ27=0),"CLOSED",IF(COUNTIF(AE27:AH27,"&gt;0")-COUNTIF(AE27:AH27,"&gt;=1")&gt;=2,"NP/UA",IF(W27&gt;=1,ROUND(W27*IFERROR((IF(AND(X27&gt;=1,AE27&gt;=1),AE27/X27*0.5,0)+IF(AND(Y27&gt;=1,AF27&gt;=1),AF27/Y27*0.3,0)+IF(AND(Z27&gt;=1,AG27&gt;=1),AG27/Z27*0.2,0))/(IF(AND(X27&gt;=1,AE27&gt;=1),0.5,0)+IF(AND(Y27&gt;=1,AF27&gt;=1),0.3,0)+IF(AND(Z27&gt;=1,AG27&gt;=1),0.2,0)),1),0),IFERROR(ROUND((IF(AE27&gt;=1,AE27*0.5,0)+IF(AF27&gt;=1,AF27*0.3,0)+IF(AG27&gt;=1,AG27*0.2,0))/(IF(AE27&gt;=1,0.5,0)+IF(AF27&gt;=1,0.3,0)+IF(AG27&gt;=1,0.2,0)),0),"NP/UA"))))</f>
        <v>NP/UA</v>
      </c>
      <c r="O27">
        <v>18</v>
      </c>
      <c r="P27" s="3">
        <v>0.02</v>
      </c>
      <c r="Q27" s="3">
        <v>0.02</v>
      </c>
      <c r="R27" s="3">
        <v>0.02</v>
      </c>
      <c r="S27">
        <v>22</v>
      </c>
      <c r="T27" s="3">
        <v>0.02</v>
      </c>
      <c r="U27" s="3">
        <v>0.02</v>
      </c>
      <c r="V27" s="3">
        <v>0.02</v>
      </c>
      <c r="W27" s="3">
        <v>0.02</v>
      </c>
      <c r="X27" s="3">
        <v>0.02</v>
      </c>
      <c r="Y27" s="3">
        <v>0.02</v>
      </c>
      <c r="Z27" s="3">
        <v>0.02</v>
      </c>
      <c r="AA27" s="3">
        <v>0.02</v>
      </c>
      <c r="AB27" s="3">
        <v>0.02</v>
      </c>
      <c r="AC27" s="3">
        <v>0.02</v>
      </c>
      <c r="AD27" s="3">
        <v>0.02</v>
      </c>
      <c r="AE27" s="3">
        <v>0.02</v>
      </c>
      <c r="AF27" s="3">
        <v>0.02</v>
      </c>
      <c r="AG27" s="3">
        <v>0.02</v>
      </c>
      <c r="AH27" s="3">
        <v>0.02</v>
      </c>
      <c r="AI27" s="3">
        <v>0.02</v>
      </c>
      <c r="AJ27" s="3">
        <v>0.02</v>
      </c>
      <c r="AK27" s="3">
        <v>0.02</v>
      </c>
      <c r="AL27" s="3">
        <v>0.02</v>
      </c>
      <c r="AM27" s="2"/>
      <c r="AN27" s="2"/>
      <c r="AO27" s="2"/>
      <c r="AP27" s="2"/>
    </row>
    <row r="28" spans="1:42" x14ac:dyDescent="0.35">
      <c r="A28" s="2" t="s">
        <v>99</v>
      </c>
      <c r="B28" s="4" t="s">
        <v>334</v>
      </c>
      <c r="C28" s="4" t="s">
        <v>382</v>
      </c>
      <c r="D28" s="2" t="s">
        <v>3</v>
      </c>
      <c r="E28" s="2" t="s">
        <v>73</v>
      </c>
      <c r="F28" s="12">
        <f>IF(AND(O28=0,P28=0,S28=0,T28=0,W28=0,X28=0,AA28=0,AB28=0,AE28=0,AF28=0,AI28=0,AJ28=0),"CLOSED",IF(COUNTIF(AI28:AL28,"&gt;0")-COUNTIF(AI28:AL28,"&gt;=1")&gt;=2,"NP/UA",IF(S28&gt;=1,ROUND(S28*IFERROR((IF(AND(T28&gt;=1,AA28&gt;=1),AA28/T28*0.5,0)+IF(AND(U28&gt;=1,AB28&gt;=1),AB28/U28*0.3,0)+IF(AND(V28&gt;=1,AC28&gt;=1),AC28/V28*0.2,0))/(IF(AND(T28&gt;=1,AA28&gt;=1),0.5,0)+IF(AND(U28&gt;=1,AB28&gt;=1),0.3,0)+IF(AND(V28&gt;=1,AC28&gt;=1),0.2,0)),1)*IFERROR((IF(AND(AB28&gt;=1,AI28&gt;=1),AI28/AB28*0.5,0)+IF(AND(AC28&gt;=1,AJ28&gt;=1),AJ28/AC28*0.3,0)+IF(AND(AD28&gt;=1,AK28&gt;=1),AK28/AD28*0.2,0))/(IF(AND(AB28&gt;=1,AI28&gt;=1),0.5,0)+IF(AND(AC28&gt;=1,AJ28&gt;=1),0.3,0)+IF(AND(AD28&gt;=1,AK28&gt;=1),0.2,0)),1),0),IFERROR(ROUND((IF(ISNUMBER(M28),M28*0.4,0)+IF(AI28&gt;=1,AI28*0.25,0)+IF(AJ28&gt;=1,AJ28*0.15,0)+IF(AK28&gt;=1,AK28*0.1,0)+IF(AL28&gt;=1,AL28*0.1,0))/(IF(ISNUMBER(M28),0.4,0)+IF(AI28&gt;=1,0.25,0)+IF(AJ28&gt;=1,0.15,0)+IF(AK28&gt;=1,0.1,0)+IF(AL28&gt;=1,0.1,0)),0),"NP/UA"))))</f>
        <v>1</v>
      </c>
      <c r="G28" s="12">
        <f>IF(AND(O28=0,P28=0,S28=0,T28=0,W28=0,X28=0,AA28=0,AB28=0,AE28=0,AF28=0,AI28=0,AJ28=0),"CLOSED",IF(COUNTIF(AE28:AH28,"&gt;0")-COUNTIF(AE28:AH28,"&gt;=1")&gt;=2,"NP/UA",IF(O28&gt;=1,ROUND(O28*IFERROR((IF(AND(P28&gt;=1,W28&gt;=1),W28/P28*0.5,0)+IF(AND(Q28&gt;=1,X28&gt;=1),X28/Q28*0.3,0)+IF(AND(R28&gt;=1,Y28&gt;=1),Y28/R28*0.2,0))/(IF(AND(P28&gt;=1,W28&gt;=1),0.5,0)+IF(AND(Q28&gt;=1,X28&gt;=1),0.3,0)+IF(AND(R28&gt;=1,Y28&gt;=1),0.2,0)),1)*IFERROR((IF(AND(X28&gt;=1,AE28&gt;=1),AE28/X28*0.5,0)+IF(AND(Y28&gt;=1,AF28&gt;=1),AF28/Y28*0.3,0)+IF(AND(Z28&gt;=1,AG28&gt;=1),AG28/Z28*0.2,0))/(IF(AND(X28&gt;=1,AE28&gt;=1),0.5,0)+IF(AND(Y28&gt;=1,AF28&gt;=1),0.3,0)+IF(AND(Z28&gt;=1,AG28&gt;=1),0.2,0)),1),0),IFERROR(ROUND((IF(ISNUMBER(N28),N28*0.4,0)+IF(AE28&gt;=1,AE28*0.25,0)+IF(AF28&gt;=1,AF28*0.15,0)+IF(AG28&gt;=1,AG28*0.1,0)+IF(AH28&gt;=1,AH28*0.1,0))/(IF(ISNUMBER(N28),0.4,0)+IF(AE28&gt;=1,0.25,0)+IF(AF28&gt;=1,0.15,0)+IF(AG28&gt;=1,0.1,0)+IF(AH28&gt;=1,0.1,0)),0),"NP/UA"))))</f>
        <v>10</v>
      </c>
      <c r="H28" s="13">
        <f>IF(F28="NP/UA","Unavail",IF(F28="CLOSED","CLOSED",IF(ISNUMBER(F28),ROUND(F28/4,0),"Unavail")))</f>
        <v>0</v>
      </c>
      <c r="I28" s="13">
        <f>IF(G28="NP/UA","Unavail",IF(G28="CLOSED","CLOSED",IF(ISNUMBER(G28),ROUND(G28/7,0),"Unavail")))</f>
        <v>1</v>
      </c>
      <c r="J28" s="13">
        <f>IF(F28="NP/UA","Unavail",IF(F28="CLOSED","CLOSED",IF(ISNUMBER(F28),ROUND(F28*0.25*0.75,0),"Unavail")))</f>
        <v>0</v>
      </c>
      <c r="K28" s="13">
        <f>IF(G28="NP/UA","Unavail",IF(G28="CLOSED","CLOSED",IF(ISNUMBER(G28),ROUND(G28*(1/7)*0.75,0),"Unavail")))</f>
        <v>1</v>
      </c>
      <c r="L28" s="7"/>
      <c r="M28" s="11">
        <f>IF(AND(O28=0,P28=0,S28=0,T28=0,W28=0,X28=0,AA28=0,AB28=0,AE28=0,AF28=0,AI28=0,AJ28=0),"CLOSED",IF(COUNTIF(AI28:AL28,"&gt;0")-COUNTIF(AI28:AL28,"&gt;=1")&gt;=2,"NP/UA",IF(AA28&gt;=1,ROUND(AA28*IFERROR((IF(AND(AB28&gt;=1,AI28&gt;=1),AI28/AB28*0.5,0)+IF(AND(AC28&gt;=1,AJ28&gt;=1),AJ28/AC28*0.3,0)+IF(AND(AD28&gt;=1,AK28&gt;=1),AK28/AD28*0.2,0))/(IF(AND(AB28&gt;=1,AI28&gt;=1),0.5,0)+IF(AND(AC28&gt;=1,AJ28&gt;=1),0.3,0)+IF(AND(AD28&gt;=1,AK28&gt;=1),0.2,0)),1),0),IFERROR(ROUND((IF(AI28&gt;=1,AI28*0.5,0)+IF(AJ28&gt;=1,AJ28*0.3,0)+IF(AK28&gt;=1,AK28*0.2,0))/(IF(AI28&gt;=1,0.5,0)+IF(AJ28&gt;=1,0.3,0)+IF(AK28&gt;=1,0.2,0)),0),"NP/UA"))))</f>
        <v>1</v>
      </c>
      <c r="N28" s="11">
        <f>IF(AND(O28=0,P28=0,S28=0,T28=0,W28=0,X28=0,AA28=0,AB28=0,AE28=0,AF28=0,AI28=0,AJ28=0),"CLOSED",IF(COUNTIF(AE28:AH28,"&gt;0")-COUNTIF(AE28:AH28,"&gt;=1")&gt;=2,"NP/UA",IF(W28&gt;=1,ROUND(W28*IFERROR((IF(AND(X28&gt;=1,AE28&gt;=1),AE28/X28*0.5,0)+IF(AND(Y28&gt;=1,AF28&gt;=1),AF28/Y28*0.3,0)+IF(AND(Z28&gt;=1,AG28&gt;=1),AG28/Z28*0.2,0))/(IF(AND(X28&gt;=1,AE28&gt;=1),0.5,0)+IF(AND(Y28&gt;=1,AF28&gt;=1),0.3,0)+IF(AND(Z28&gt;=1,AG28&gt;=1),0.2,0)),1),0),IFERROR(ROUND((IF(AE28&gt;=1,AE28*0.5,0)+IF(AF28&gt;=1,AF28*0.3,0)+IF(AG28&gt;=1,AG28*0.2,0))/(IF(AE28&gt;=1,0.5,0)+IF(AF28&gt;=1,0.3,0)+IF(AG28&gt;=1,0.2,0)),0),"NP/UA"))))</f>
        <v>33</v>
      </c>
      <c r="O28">
        <v>1</v>
      </c>
      <c r="P28">
        <v>4</v>
      </c>
      <c r="Q28">
        <v>2</v>
      </c>
      <c r="R28">
        <v>4</v>
      </c>
      <c r="S28">
        <v>0</v>
      </c>
      <c r="T28">
        <v>0</v>
      </c>
      <c r="U28">
        <v>0</v>
      </c>
      <c r="V28">
        <v>0</v>
      </c>
      <c r="W28">
        <v>12</v>
      </c>
      <c r="X28">
        <v>12</v>
      </c>
      <c r="Y28">
        <v>5</v>
      </c>
      <c r="Z28">
        <v>12</v>
      </c>
      <c r="AA28">
        <v>0</v>
      </c>
      <c r="AB28">
        <v>0</v>
      </c>
      <c r="AC28">
        <v>0</v>
      </c>
      <c r="AD28">
        <v>0</v>
      </c>
      <c r="AE28">
        <v>30</v>
      </c>
      <c r="AF28">
        <v>20</v>
      </c>
      <c r="AG28">
        <v>19</v>
      </c>
      <c r="AH28">
        <v>32</v>
      </c>
      <c r="AI28">
        <v>1</v>
      </c>
      <c r="AJ28">
        <v>1</v>
      </c>
      <c r="AK28">
        <v>1</v>
      </c>
      <c r="AL28">
        <v>1</v>
      </c>
      <c r="AM28" s="2"/>
      <c r="AN28" s="2"/>
      <c r="AO28" s="2"/>
      <c r="AP28" s="2"/>
    </row>
    <row r="29" spans="1:42" x14ac:dyDescent="0.35">
      <c r="A29" s="2" t="s">
        <v>100</v>
      </c>
      <c r="B29" s="4" t="s">
        <v>334</v>
      </c>
      <c r="C29" s="4" t="s">
        <v>382</v>
      </c>
      <c r="D29" s="2" t="s">
        <v>3</v>
      </c>
      <c r="E29" s="2" t="s">
        <v>62</v>
      </c>
      <c r="F29" s="12">
        <f>IF(AND(O29=0,P29=0,S29=0,T29=0,W29=0,X29=0,AA29=0,AB29=0,AE29=0,AF29=0,AI29=0,AJ29=0),"CLOSED",IF(COUNTIF(AI29:AL29,"&gt;0")-COUNTIF(AI29:AL29,"&gt;=1")&gt;=2,"NP/UA",IF(S29&gt;=1,ROUND(S29*IFERROR((IF(AND(T29&gt;=1,AA29&gt;=1),AA29/T29*0.5,0)+IF(AND(U29&gt;=1,AB29&gt;=1),AB29/U29*0.3,0)+IF(AND(V29&gt;=1,AC29&gt;=1),AC29/V29*0.2,0))/(IF(AND(T29&gt;=1,AA29&gt;=1),0.5,0)+IF(AND(U29&gt;=1,AB29&gt;=1),0.3,0)+IF(AND(V29&gt;=1,AC29&gt;=1),0.2,0)),1)*IFERROR((IF(AND(AB29&gt;=1,AI29&gt;=1),AI29/AB29*0.5,0)+IF(AND(AC29&gt;=1,AJ29&gt;=1),AJ29/AC29*0.3,0)+IF(AND(AD29&gt;=1,AK29&gt;=1),AK29/AD29*0.2,0))/(IF(AND(AB29&gt;=1,AI29&gt;=1),0.5,0)+IF(AND(AC29&gt;=1,AJ29&gt;=1),0.3,0)+IF(AND(AD29&gt;=1,AK29&gt;=1),0.2,0)),1),0),IFERROR(ROUND((IF(ISNUMBER(M29),M29*0.4,0)+IF(AI29&gt;=1,AI29*0.25,0)+IF(AJ29&gt;=1,AJ29*0.15,0)+IF(AK29&gt;=1,AK29*0.1,0)+IF(AL29&gt;=1,AL29*0.1,0))/(IF(ISNUMBER(M29),0.4,0)+IF(AI29&gt;=1,0.25,0)+IF(AJ29&gt;=1,0.15,0)+IF(AK29&gt;=1,0.1,0)+IF(AL29&gt;=1,0.1,0)),0),"NP/UA"))))</f>
        <v>280</v>
      </c>
      <c r="G29" s="12">
        <f>IF(AND(O29=0,P29=0,S29=0,T29=0,W29=0,X29=0,AA29=0,AB29=0,AE29=0,AF29=0,AI29=0,AJ29=0),"CLOSED",IF(COUNTIF(AE29:AH29,"&gt;0")-COUNTIF(AE29:AH29,"&gt;=1")&gt;=2,"NP/UA",IF(O29&gt;=1,ROUND(O29*IFERROR((IF(AND(P29&gt;=1,W29&gt;=1),W29/P29*0.5,0)+IF(AND(Q29&gt;=1,X29&gt;=1),X29/Q29*0.3,0)+IF(AND(R29&gt;=1,Y29&gt;=1),Y29/R29*0.2,0))/(IF(AND(P29&gt;=1,W29&gt;=1),0.5,0)+IF(AND(Q29&gt;=1,X29&gt;=1),0.3,0)+IF(AND(R29&gt;=1,Y29&gt;=1),0.2,0)),1)*IFERROR((IF(AND(X29&gt;=1,AE29&gt;=1),AE29/X29*0.5,0)+IF(AND(Y29&gt;=1,AF29&gt;=1),AF29/Y29*0.3,0)+IF(AND(Z29&gt;=1,AG29&gt;=1),AG29/Z29*0.2,0))/(IF(AND(X29&gt;=1,AE29&gt;=1),0.5,0)+IF(AND(Y29&gt;=1,AF29&gt;=1),0.3,0)+IF(AND(Z29&gt;=1,AG29&gt;=1),0.2,0)),1),0),IFERROR(ROUND((IF(ISNUMBER(N29),N29*0.4,0)+IF(AE29&gt;=1,AE29*0.25,0)+IF(AF29&gt;=1,AF29*0.15,0)+IF(AG29&gt;=1,AG29*0.1,0)+IF(AH29&gt;=1,AH29*0.1,0))/(IF(ISNUMBER(N29),0.4,0)+IF(AE29&gt;=1,0.25,0)+IF(AF29&gt;=1,0.15,0)+IF(AG29&gt;=1,0.1,0)+IF(AH29&gt;=1,0.1,0)),0),"NP/UA"))))</f>
        <v>297</v>
      </c>
      <c r="H29" s="13">
        <f>IF(F29="NP/UA","Unavail",IF(F29="CLOSED","CLOSED",IF(ISNUMBER(F29),ROUND(F29/4,0),"Unavail")))</f>
        <v>70</v>
      </c>
      <c r="I29" s="13">
        <f>IF(G29="NP/UA","Unavail",IF(G29="CLOSED","CLOSED",IF(ISNUMBER(G29),ROUND(G29/7,0),"Unavail")))</f>
        <v>42</v>
      </c>
      <c r="J29" s="13">
        <f>IF(F29="NP/UA","Unavail",IF(F29="CLOSED","CLOSED",IF(ISNUMBER(F29),ROUND(F29*0.25*0.75,0),"Unavail")))</f>
        <v>53</v>
      </c>
      <c r="K29" s="13">
        <f>IF(G29="NP/UA","Unavail",IF(G29="CLOSED","CLOSED",IF(ISNUMBER(G29),ROUND(G29*(1/7)*0.75,0),"Unavail")))</f>
        <v>32</v>
      </c>
      <c r="L29" s="7"/>
      <c r="M29" s="11">
        <f>IF(AND(O29=0,P29=0,S29=0,T29=0,W29=0,X29=0,AA29=0,AB29=0,AE29=0,AF29=0,AI29=0,AJ29=0),"CLOSED",IF(COUNTIF(AI29:AL29,"&gt;0")-COUNTIF(AI29:AL29,"&gt;=1")&gt;=2,"NP/UA",IF(AA29&gt;=1,ROUND(AA29*IFERROR((IF(AND(AB29&gt;=1,AI29&gt;=1),AI29/AB29*0.5,0)+IF(AND(AC29&gt;=1,AJ29&gt;=1),AJ29/AC29*0.3,0)+IF(AND(AD29&gt;=1,AK29&gt;=1),AK29/AD29*0.2,0))/(IF(AND(AB29&gt;=1,AI29&gt;=1),0.5,0)+IF(AND(AC29&gt;=1,AJ29&gt;=1),0.3,0)+IF(AND(AD29&gt;=1,AK29&gt;=1),0.2,0)),1),0),IFERROR(ROUND((IF(AI29&gt;=1,AI29*0.5,0)+IF(AJ29&gt;=1,AJ29*0.3,0)+IF(AK29&gt;=1,AK29*0.2,0))/(IF(AI29&gt;=1,0.5,0)+IF(AJ29&gt;=1,0.3,0)+IF(AK29&gt;=1,0.2,0)),0),"NP/UA"))))</f>
        <v>296</v>
      </c>
      <c r="N29" s="11">
        <f>IF(AND(O29=0,P29=0,S29=0,T29=0,W29=0,X29=0,AA29=0,AB29=0,AE29=0,AF29=0,AI29=0,AJ29=0),"CLOSED",IF(COUNTIF(AE29:AH29,"&gt;0")-COUNTIF(AE29:AH29,"&gt;=1")&gt;=2,"NP/UA",IF(W29&gt;=1,ROUND(W29*IFERROR((IF(AND(X29&gt;=1,AE29&gt;=1),AE29/X29*0.5,0)+IF(AND(Y29&gt;=1,AF29&gt;=1),AF29/Y29*0.3,0)+IF(AND(Z29&gt;=1,AG29&gt;=1),AG29/Z29*0.2,0))/(IF(AND(X29&gt;=1,AE29&gt;=1),0.5,0)+IF(AND(Y29&gt;=1,AF29&gt;=1),0.3,0)+IF(AND(Z29&gt;=1,AG29&gt;=1),0.2,0)),1),0),IFERROR(ROUND((IF(AE29&gt;=1,AE29*0.5,0)+IF(AF29&gt;=1,AF29*0.3,0)+IF(AG29&gt;=1,AG29*0.2,0))/(IF(AE29&gt;=1,0.5,0)+IF(AF29&gt;=1,0.3,0)+IF(AG29&gt;=1,0.2,0)),0),"NP/UA"))))</f>
        <v>343</v>
      </c>
      <c r="O29">
        <v>371</v>
      </c>
      <c r="P29">
        <v>409</v>
      </c>
      <c r="Q29">
        <v>420</v>
      </c>
      <c r="R29">
        <v>434</v>
      </c>
      <c r="S29">
        <v>332</v>
      </c>
      <c r="T29">
        <v>338</v>
      </c>
      <c r="U29">
        <v>411</v>
      </c>
      <c r="V29">
        <v>404</v>
      </c>
      <c r="W29">
        <v>386</v>
      </c>
      <c r="X29">
        <v>357</v>
      </c>
      <c r="Y29">
        <v>375</v>
      </c>
      <c r="Z29">
        <v>427</v>
      </c>
      <c r="AA29">
        <v>327</v>
      </c>
      <c r="AB29">
        <v>370</v>
      </c>
      <c r="AC29">
        <v>360</v>
      </c>
      <c r="AD29">
        <v>358</v>
      </c>
      <c r="AE29">
        <v>324</v>
      </c>
      <c r="AF29">
        <v>327</v>
      </c>
      <c r="AG29">
        <v>370</v>
      </c>
      <c r="AH29">
        <v>382</v>
      </c>
      <c r="AI29">
        <v>344</v>
      </c>
      <c r="AJ29">
        <v>318</v>
      </c>
      <c r="AK29">
        <v>313</v>
      </c>
      <c r="AL29">
        <v>369</v>
      </c>
      <c r="AM29" s="2"/>
      <c r="AN29" s="2"/>
      <c r="AO29" s="2"/>
      <c r="AP29" s="2"/>
    </row>
    <row r="30" spans="1:42" x14ac:dyDescent="0.35">
      <c r="A30" s="2" t="s">
        <v>101</v>
      </c>
      <c r="B30" s="4" t="s">
        <v>334</v>
      </c>
      <c r="C30" s="4" t="s">
        <v>382</v>
      </c>
      <c r="D30" s="2" t="s">
        <v>37</v>
      </c>
      <c r="E30" s="2" t="s">
        <v>49</v>
      </c>
      <c r="F30" s="12">
        <f>IF(AND(O30=0,P30=0,S30=0,T30=0,W30=0,X30=0,AA30=0,AB30=0,AE30=0,AF30=0,AI30=0,AJ30=0),"CLOSED",IF(COUNTIF(AI30:AL30,"&gt;0")-COUNTIF(AI30:AL30,"&gt;=1")&gt;=2,"NP/UA",IF(S30&gt;=1,ROUND(S30*IFERROR((IF(AND(T30&gt;=1,AA30&gt;=1),AA30/T30*0.5,0)+IF(AND(U30&gt;=1,AB30&gt;=1),AB30/U30*0.3,0)+IF(AND(V30&gt;=1,AC30&gt;=1),AC30/V30*0.2,0))/(IF(AND(T30&gt;=1,AA30&gt;=1),0.5,0)+IF(AND(U30&gt;=1,AB30&gt;=1),0.3,0)+IF(AND(V30&gt;=1,AC30&gt;=1),0.2,0)),1)*IFERROR((IF(AND(AB30&gt;=1,AI30&gt;=1),AI30/AB30*0.5,0)+IF(AND(AC30&gt;=1,AJ30&gt;=1),AJ30/AC30*0.3,0)+IF(AND(AD30&gt;=1,AK30&gt;=1),AK30/AD30*0.2,0))/(IF(AND(AB30&gt;=1,AI30&gt;=1),0.5,0)+IF(AND(AC30&gt;=1,AJ30&gt;=1),0.3,0)+IF(AND(AD30&gt;=1,AK30&gt;=1),0.2,0)),1),0),IFERROR(ROUND((IF(ISNUMBER(M30),M30*0.4,0)+IF(AI30&gt;=1,AI30*0.25,0)+IF(AJ30&gt;=1,AJ30*0.15,0)+IF(AK30&gt;=1,AK30*0.1,0)+IF(AL30&gt;=1,AL30*0.1,0))/(IF(ISNUMBER(M30),0.4,0)+IF(AI30&gt;=1,0.25,0)+IF(AJ30&gt;=1,0.15,0)+IF(AK30&gt;=1,0.1,0)+IF(AL30&gt;=1,0.1,0)),0),"NP/UA"))))</f>
        <v>52</v>
      </c>
      <c r="G30" s="12">
        <f>IF(AND(O30=0,P30=0,S30=0,T30=0,W30=0,X30=0,AA30=0,AB30=0,AE30=0,AF30=0,AI30=0,AJ30=0),"CLOSED",IF(COUNTIF(AE30:AH30,"&gt;0")-COUNTIF(AE30:AH30,"&gt;=1")&gt;=2,"NP/UA",IF(O30&gt;=1,ROUND(O30*IFERROR((IF(AND(P30&gt;=1,W30&gt;=1),W30/P30*0.5,0)+IF(AND(Q30&gt;=1,X30&gt;=1),X30/Q30*0.3,0)+IF(AND(R30&gt;=1,Y30&gt;=1),Y30/R30*0.2,0))/(IF(AND(P30&gt;=1,W30&gt;=1),0.5,0)+IF(AND(Q30&gt;=1,X30&gt;=1),0.3,0)+IF(AND(R30&gt;=1,Y30&gt;=1),0.2,0)),1)*IFERROR((IF(AND(X30&gt;=1,AE30&gt;=1),AE30/X30*0.5,0)+IF(AND(Y30&gt;=1,AF30&gt;=1),AF30/Y30*0.3,0)+IF(AND(Z30&gt;=1,AG30&gt;=1),AG30/Z30*0.2,0))/(IF(AND(X30&gt;=1,AE30&gt;=1),0.5,0)+IF(AND(Y30&gt;=1,AF30&gt;=1),0.3,0)+IF(AND(Z30&gt;=1,AG30&gt;=1),0.2,0)),1),0),IFERROR(ROUND((IF(ISNUMBER(N30),N30*0.4,0)+IF(AE30&gt;=1,AE30*0.25,0)+IF(AF30&gt;=1,AF30*0.15,0)+IF(AG30&gt;=1,AG30*0.1,0)+IF(AH30&gt;=1,AH30*0.1,0))/(IF(ISNUMBER(N30),0.4,0)+IF(AE30&gt;=1,0.25,0)+IF(AF30&gt;=1,0.15,0)+IF(AG30&gt;=1,0.1,0)+IF(AH30&gt;=1,0.1,0)),0),"NP/UA"))))</f>
        <v>21</v>
      </c>
      <c r="H30" s="13">
        <f>IF(F30="NP/UA","Unavail",IF(F30="CLOSED","CLOSED",IF(ISNUMBER(F30),ROUND(F30/4,0),"Unavail")))</f>
        <v>13</v>
      </c>
      <c r="I30" s="13">
        <f>IF(G30="NP/UA","Unavail",IF(G30="CLOSED","CLOSED",IF(ISNUMBER(G30),ROUND(G30/7,0),"Unavail")))</f>
        <v>3</v>
      </c>
      <c r="J30" s="13">
        <f>IF(F30="NP/UA","Unavail",IF(F30="CLOSED","CLOSED",IF(ISNUMBER(F30),ROUND(F30*0.25*0.75,0),"Unavail")))</f>
        <v>10</v>
      </c>
      <c r="K30" s="13">
        <f>IF(G30="NP/UA","Unavail",IF(G30="CLOSED","CLOSED",IF(ISNUMBER(G30),ROUND(G30*(1/7)*0.75,0),"Unavail")))</f>
        <v>2</v>
      </c>
      <c r="L30" s="7"/>
      <c r="M30" s="11">
        <f>IF(AND(O30=0,P30=0,S30=0,T30=0,W30=0,X30=0,AA30=0,AB30=0,AE30=0,AF30=0,AI30=0,AJ30=0),"CLOSED",IF(COUNTIF(AI30:AL30,"&gt;0")-COUNTIF(AI30:AL30,"&gt;=1")&gt;=2,"NP/UA",IF(AA30&gt;=1,ROUND(AA30*IFERROR((IF(AND(AB30&gt;=1,AI30&gt;=1),AI30/AB30*0.5,0)+IF(AND(AC30&gt;=1,AJ30&gt;=1),AJ30/AC30*0.3,0)+IF(AND(AD30&gt;=1,AK30&gt;=1),AK30/AD30*0.2,0))/(IF(AND(AB30&gt;=1,AI30&gt;=1),0.5,0)+IF(AND(AC30&gt;=1,AJ30&gt;=1),0.3,0)+IF(AND(AD30&gt;=1,AK30&gt;=1),0.2,0)),1),0),IFERROR(ROUND((IF(AI30&gt;=1,AI30*0.5,0)+IF(AJ30&gt;=1,AJ30*0.3,0)+IF(AK30&gt;=1,AK30*0.2,0))/(IF(AI30&gt;=1,0.5,0)+IF(AJ30&gt;=1,0.3,0)+IF(AK30&gt;=1,0.2,0)),0),"NP/UA"))))</f>
        <v>55</v>
      </c>
      <c r="N30" s="11">
        <f>IF(AND(O30=0,P30=0,S30=0,T30=0,W30=0,X30=0,AA30=0,AB30=0,AE30=0,AF30=0,AI30=0,AJ30=0),"CLOSED",IF(COUNTIF(AE30:AH30,"&gt;0")-COUNTIF(AE30:AH30,"&gt;=1")&gt;=2,"NP/UA",IF(W30&gt;=1,ROUND(W30*IFERROR((IF(AND(X30&gt;=1,AE30&gt;=1),AE30/X30*0.5,0)+IF(AND(Y30&gt;=1,AF30&gt;=1),AF30/Y30*0.3,0)+IF(AND(Z30&gt;=1,AG30&gt;=1),AG30/Z30*0.2,0))/(IF(AND(X30&gt;=1,AE30&gt;=1),0.5,0)+IF(AND(Y30&gt;=1,AF30&gt;=1),0.3,0)+IF(AND(Z30&gt;=1,AG30&gt;=1),0.2,0)),1),0),IFERROR(ROUND((IF(AE30&gt;=1,AE30*0.5,0)+IF(AF30&gt;=1,AF30*0.3,0)+IF(AG30&gt;=1,AG30*0.2,0))/(IF(AE30&gt;=1,0.5,0)+IF(AF30&gt;=1,0.3,0)+IF(AG30&gt;=1,0.2,0)),0),"NP/UA"))))</f>
        <v>20</v>
      </c>
      <c r="O30" s="3">
        <v>0.02</v>
      </c>
      <c r="P30" s="3">
        <v>0.02</v>
      </c>
      <c r="Q30" s="3">
        <v>0.02</v>
      </c>
      <c r="R30" s="3">
        <v>0.02</v>
      </c>
      <c r="S30" s="3">
        <v>0.02</v>
      </c>
      <c r="T30" s="3">
        <v>0.02</v>
      </c>
      <c r="U30" s="3">
        <v>0.02</v>
      </c>
      <c r="V30" s="3">
        <v>0.02</v>
      </c>
      <c r="W30">
        <v>21</v>
      </c>
      <c r="X30">
        <v>33</v>
      </c>
      <c r="Y30">
        <v>19</v>
      </c>
      <c r="Z30">
        <v>13</v>
      </c>
      <c r="AA30">
        <v>57</v>
      </c>
      <c r="AB30">
        <v>56</v>
      </c>
      <c r="AC30">
        <v>52</v>
      </c>
      <c r="AD30">
        <v>45</v>
      </c>
      <c r="AE30">
        <v>28</v>
      </c>
      <c r="AF30">
        <v>25</v>
      </c>
      <c r="AG30">
        <v>10</v>
      </c>
      <c r="AH30">
        <v>17</v>
      </c>
      <c r="AI30">
        <v>55</v>
      </c>
      <c r="AJ30">
        <v>47</v>
      </c>
      <c r="AK30">
        <v>45</v>
      </c>
      <c r="AL30">
        <v>42</v>
      </c>
      <c r="AM30" s="2"/>
      <c r="AN30" s="2"/>
      <c r="AO30" s="2"/>
      <c r="AP30" s="2"/>
    </row>
    <row r="31" spans="1:42" x14ac:dyDescent="0.35">
      <c r="A31" s="2" t="s">
        <v>102</v>
      </c>
      <c r="B31" s="4" t="s">
        <v>334</v>
      </c>
      <c r="C31" s="4" t="s">
        <v>382</v>
      </c>
      <c r="D31" s="2" t="s">
        <v>45</v>
      </c>
      <c r="E31" s="2" t="s">
        <v>103</v>
      </c>
      <c r="F31" s="12">
        <f>IF(AND(O31=0,P31=0,S31=0,T31=0,W31=0,X31=0,AA31=0,AB31=0,AE31=0,AF31=0,AI31=0,AJ31=0),"CLOSED",IF(COUNTIF(AI31:AL31,"&gt;0")-COUNTIF(AI31:AL31,"&gt;=1")&gt;=2,"NP/UA",IF(S31&gt;=1,ROUND(S31*IFERROR((IF(AND(T31&gt;=1,AA31&gt;=1),AA31/T31*0.5,0)+IF(AND(U31&gt;=1,AB31&gt;=1),AB31/U31*0.3,0)+IF(AND(V31&gt;=1,AC31&gt;=1),AC31/V31*0.2,0))/(IF(AND(T31&gt;=1,AA31&gt;=1),0.5,0)+IF(AND(U31&gt;=1,AB31&gt;=1),0.3,0)+IF(AND(V31&gt;=1,AC31&gt;=1),0.2,0)),1)*IFERROR((IF(AND(AB31&gt;=1,AI31&gt;=1),AI31/AB31*0.5,0)+IF(AND(AC31&gt;=1,AJ31&gt;=1),AJ31/AC31*0.3,0)+IF(AND(AD31&gt;=1,AK31&gt;=1),AK31/AD31*0.2,0))/(IF(AND(AB31&gt;=1,AI31&gt;=1),0.5,0)+IF(AND(AC31&gt;=1,AJ31&gt;=1),0.3,0)+IF(AND(AD31&gt;=1,AK31&gt;=1),0.2,0)),1),0),IFERROR(ROUND((IF(ISNUMBER(M31),M31*0.4,0)+IF(AI31&gt;=1,AI31*0.25,0)+IF(AJ31&gt;=1,AJ31*0.15,0)+IF(AK31&gt;=1,AK31*0.1,0)+IF(AL31&gt;=1,AL31*0.1,0))/(IF(ISNUMBER(M31),0.4,0)+IF(AI31&gt;=1,0.25,0)+IF(AJ31&gt;=1,0.15,0)+IF(AK31&gt;=1,0.1,0)+IF(AL31&gt;=1,0.1,0)),0),"NP/UA"))))</f>
        <v>47</v>
      </c>
      <c r="G31" s="12">
        <f>IF(AND(O31=0,P31=0,S31=0,T31=0,W31=0,X31=0,AA31=0,AB31=0,AE31=0,AF31=0,AI31=0,AJ31=0),"CLOSED",IF(COUNTIF(AE31:AH31,"&gt;0")-COUNTIF(AE31:AH31,"&gt;=1")&gt;=2,"NP/UA",IF(O31&gt;=1,ROUND(O31*IFERROR((IF(AND(P31&gt;=1,W31&gt;=1),W31/P31*0.5,0)+IF(AND(Q31&gt;=1,X31&gt;=1),X31/Q31*0.3,0)+IF(AND(R31&gt;=1,Y31&gt;=1),Y31/R31*0.2,0))/(IF(AND(P31&gt;=1,W31&gt;=1),0.5,0)+IF(AND(Q31&gt;=1,X31&gt;=1),0.3,0)+IF(AND(R31&gt;=1,Y31&gt;=1),0.2,0)),1)*IFERROR((IF(AND(X31&gt;=1,AE31&gt;=1),AE31/X31*0.5,0)+IF(AND(Y31&gt;=1,AF31&gt;=1),AF31/Y31*0.3,0)+IF(AND(Z31&gt;=1,AG31&gt;=1),AG31/Z31*0.2,0))/(IF(AND(X31&gt;=1,AE31&gt;=1),0.5,0)+IF(AND(Y31&gt;=1,AF31&gt;=1),0.3,0)+IF(AND(Z31&gt;=1,AG31&gt;=1),0.2,0)),1),0),IFERROR(ROUND((IF(ISNUMBER(N31),N31*0.4,0)+IF(AE31&gt;=1,AE31*0.25,0)+IF(AF31&gt;=1,AF31*0.15,0)+IF(AG31&gt;=1,AG31*0.1,0)+IF(AH31&gt;=1,AH31*0.1,0))/(IF(ISNUMBER(N31),0.4,0)+IF(AE31&gt;=1,0.25,0)+IF(AF31&gt;=1,0.15,0)+IF(AG31&gt;=1,0.1,0)+IF(AH31&gt;=1,0.1,0)),0),"NP/UA"))))</f>
        <v>24</v>
      </c>
      <c r="H31" s="13">
        <f>IF(F31="NP/UA","Unavail",IF(F31="CLOSED","CLOSED",IF(ISNUMBER(F31),ROUND(F31/4,0),"Unavail")))</f>
        <v>12</v>
      </c>
      <c r="I31" s="13">
        <f>IF(G31="NP/UA","Unavail",IF(G31="CLOSED","CLOSED",IF(ISNUMBER(G31),ROUND(G31/7,0),"Unavail")))</f>
        <v>3</v>
      </c>
      <c r="J31" s="13">
        <f>IF(F31="NP/UA","Unavail",IF(F31="CLOSED","CLOSED",IF(ISNUMBER(F31),ROUND(F31*0.25*0.75,0),"Unavail")))</f>
        <v>9</v>
      </c>
      <c r="K31" s="13">
        <f>IF(G31="NP/UA","Unavail",IF(G31="CLOSED","CLOSED",IF(ISNUMBER(G31),ROUND(G31*(1/7)*0.75,0),"Unavail")))</f>
        <v>3</v>
      </c>
      <c r="L31" s="7"/>
      <c r="M31" s="11">
        <f>IF(AND(O31=0,P31=0,S31=0,T31=0,W31=0,X31=0,AA31=0,AB31=0,AE31=0,AF31=0,AI31=0,AJ31=0),"CLOSED",IF(COUNTIF(AI31:AL31,"&gt;0")-COUNTIF(AI31:AL31,"&gt;=1")&gt;=2,"NP/UA",IF(AA31&gt;=1,ROUND(AA31*IFERROR((IF(AND(AB31&gt;=1,AI31&gt;=1),AI31/AB31*0.5,0)+IF(AND(AC31&gt;=1,AJ31&gt;=1),AJ31/AC31*0.3,0)+IF(AND(AD31&gt;=1,AK31&gt;=1),AK31/AD31*0.2,0))/(IF(AND(AB31&gt;=1,AI31&gt;=1),0.5,0)+IF(AND(AC31&gt;=1,AJ31&gt;=1),0.3,0)+IF(AND(AD31&gt;=1,AK31&gt;=1),0.2,0)),1),0),IFERROR(ROUND((IF(AI31&gt;=1,AI31*0.5,0)+IF(AJ31&gt;=1,AJ31*0.3,0)+IF(AK31&gt;=1,AK31*0.2,0))/(IF(AI31&gt;=1,0.5,0)+IF(AJ31&gt;=1,0.3,0)+IF(AK31&gt;=1,0.2,0)),0),"NP/UA"))))</f>
        <v>53</v>
      </c>
      <c r="N31" s="11">
        <f>IF(AND(O31=0,P31=0,S31=0,T31=0,W31=0,X31=0,AA31=0,AB31=0,AE31=0,AF31=0,AI31=0,AJ31=0),"CLOSED",IF(COUNTIF(AE31:AH31,"&gt;0")-COUNTIF(AE31:AH31,"&gt;=1")&gt;=2,"NP/UA",IF(W31&gt;=1,ROUND(W31*IFERROR((IF(AND(X31&gt;=1,AE31&gt;=1),AE31/X31*0.5,0)+IF(AND(Y31&gt;=1,AF31&gt;=1),AF31/Y31*0.3,0)+IF(AND(Z31&gt;=1,AG31&gt;=1),AG31/Z31*0.2,0))/(IF(AND(X31&gt;=1,AE31&gt;=1),0.5,0)+IF(AND(Y31&gt;=1,AF31&gt;=1),0.3,0)+IF(AND(Z31&gt;=1,AG31&gt;=1),0.2,0)),1),0),IFERROR(ROUND((IF(AE31&gt;=1,AE31*0.5,0)+IF(AF31&gt;=1,AF31*0.3,0)+IF(AG31&gt;=1,AG31*0.2,0))/(IF(AE31&gt;=1,0.5,0)+IF(AF31&gt;=1,0.3,0)+IF(AG31&gt;=1,0.2,0)),0),"NP/UA"))))</f>
        <v>29</v>
      </c>
      <c r="O31" s="3">
        <v>0.02</v>
      </c>
      <c r="P31" s="3">
        <v>0.02</v>
      </c>
      <c r="Q31" s="3">
        <v>0.02</v>
      </c>
      <c r="R31" s="3">
        <v>0.02</v>
      </c>
      <c r="S31" s="3">
        <v>0.02</v>
      </c>
      <c r="T31" s="3">
        <v>0.02</v>
      </c>
      <c r="U31" s="3">
        <v>0.02</v>
      </c>
      <c r="V31" s="3">
        <v>0.02</v>
      </c>
      <c r="W31">
        <v>29</v>
      </c>
      <c r="X31">
        <v>28</v>
      </c>
      <c r="Y31">
        <v>20</v>
      </c>
      <c r="Z31">
        <v>12</v>
      </c>
      <c r="AA31">
        <v>53</v>
      </c>
      <c r="AB31">
        <v>47</v>
      </c>
      <c r="AC31">
        <v>43</v>
      </c>
      <c r="AD31">
        <v>41</v>
      </c>
      <c r="AE31">
        <v>28</v>
      </c>
      <c r="AF31">
        <v>21</v>
      </c>
      <c r="AG31">
        <v>12</v>
      </c>
      <c r="AH31">
        <v>13</v>
      </c>
      <c r="AI31">
        <v>47</v>
      </c>
      <c r="AJ31">
        <v>42</v>
      </c>
      <c r="AK31">
        <v>44</v>
      </c>
      <c r="AL31">
        <v>37</v>
      </c>
      <c r="AM31" s="2"/>
      <c r="AN31" s="2"/>
      <c r="AO31" s="2"/>
      <c r="AP31" s="2"/>
    </row>
    <row r="32" spans="1:42" x14ac:dyDescent="0.35">
      <c r="A32" s="2" t="s">
        <v>104</v>
      </c>
      <c r="B32" s="4" t="s">
        <v>334</v>
      </c>
      <c r="C32" s="4" t="s">
        <v>382</v>
      </c>
      <c r="D32" s="2" t="s">
        <v>3</v>
      </c>
      <c r="E32" s="2" t="s">
        <v>68</v>
      </c>
      <c r="F32" s="12">
        <f>IF(AND(O32=0,P32=0,S32=0,T32=0,W32=0,X32=0,AA32=0,AB32=0,AE32=0,AF32=0,AI32=0,AJ32=0),"CLOSED",IF(COUNTIF(AI32:AL32,"&gt;0")-COUNTIF(AI32:AL32,"&gt;=1")&gt;=2,"NP/UA",IF(S32&gt;=1,ROUND(S32*IFERROR((IF(AND(T32&gt;=1,AA32&gt;=1),AA32/T32*0.5,0)+IF(AND(U32&gt;=1,AB32&gt;=1),AB32/U32*0.3,0)+IF(AND(V32&gt;=1,AC32&gt;=1),AC32/V32*0.2,0))/(IF(AND(T32&gt;=1,AA32&gt;=1),0.5,0)+IF(AND(U32&gt;=1,AB32&gt;=1),0.3,0)+IF(AND(V32&gt;=1,AC32&gt;=1),0.2,0)),1)*IFERROR((IF(AND(AB32&gt;=1,AI32&gt;=1),AI32/AB32*0.5,0)+IF(AND(AC32&gt;=1,AJ32&gt;=1),AJ32/AC32*0.3,0)+IF(AND(AD32&gt;=1,AK32&gt;=1),AK32/AD32*0.2,0))/(IF(AND(AB32&gt;=1,AI32&gt;=1),0.5,0)+IF(AND(AC32&gt;=1,AJ32&gt;=1),0.3,0)+IF(AND(AD32&gt;=1,AK32&gt;=1),0.2,0)),1),0),IFERROR(ROUND((IF(ISNUMBER(M32),M32*0.4,0)+IF(AI32&gt;=1,AI32*0.25,0)+IF(AJ32&gt;=1,AJ32*0.15,0)+IF(AK32&gt;=1,AK32*0.1,0)+IF(AL32&gt;=1,AL32*0.1,0))/(IF(ISNUMBER(M32),0.4,0)+IF(AI32&gt;=1,0.25,0)+IF(AJ32&gt;=1,0.15,0)+IF(AK32&gt;=1,0.1,0)+IF(AL32&gt;=1,0.1,0)),0),"NP/UA"))))</f>
        <v>74</v>
      </c>
      <c r="G32" s="12">
        <f>IF(AND(O32=0,P32=0,S32=0,T32=0,W32=0,X32=0,AA32=0,AB32=0,AE32=0,AF32=0,AI32=0,AJ32=0),"CLOSED",IF(COUNTIF(AE32:AH32,"&gt;0")-COUNTIF(AE32:AH32,"&gt;=1")&gt;=2,"NP/UA",IF(O32&gt;=1,ROUND(O32*IFERROR((IF(AND(P32&gt;=1,W32&gt;=1),W32/P32*0.5,0)+IF(AND(Q32&gt;=1,X32&gt;=1),X32/Q32*0.3,0)+IF(AND(R32&gt;=1,Y32&gt;=1),Y32/R32*0.2,0))/(IF(AND(P32&gt;=1,W32&gt;=1),0.5,0)+IF(AND(Q32&gt;=1,X32&gt;=1),0.3,0)+IF(AND(R32&gt;=1,Y32&gt;=1),0.2,0)),1)*IFERROR((IF(AND(X32&gt;=1,AE32&gt;=1),AE32/X32*0.5,0)+IF(AND(Y32&gt;=1,AF32&gt;=1),AF32/Y32*0.3,0)+IF(AND(Z32&gt;=1,AG32&gt;=1),AG32/Z32*0.2,0))/(IF(AND(X32&gt;=1,AE32&gt;=1),0.5,0)+IF(AND(Y32&gt;=1,AF32&gt;=1),0.3,0)+IF(AND(Z32&gt;=1,AG32&gt;=1),0.2,0)),1),0),IFERROR(ROUND((IF(ISNUMBER(N32),N32*0.4,0)+IF(AE32&gt;=1,AE32*0.25,0)+IF(AF32&gt;=1,AF32*0.15,0)+IF(AG32&gt;=1,AG32*0.1,0)+IF(AH32&gt;=1,AH32*0.1,0))/(IF(ISNUMBER(N32),0.4,0)+IF(AE32&gt;=1,0.25,0)+IF(AF32&gt;=1,0.15,0)+IF(AG32&gt;=1,0.1,0)+IF(AH32&gt;=1,0.1,0)),0),"NP/UA"))))</f>
        <v>32</v>
      </c>
      <c r="H32" s="13">
        <f>IF(F32="NP/UA","Unavail",IF(F32="CLOSED","CLOSED",IF(ISNUMBER(F32),ROUND(F32/4,0),"Unavail")))</f>
        <v>19</v>
      </c>
      <c r="I32" s="13">
        <f>IF(G32="NP/UA","Unavail",IF(G32="CLOSED","CLOSED",IF(ISNUMBER(G32),ROUND(G32/7,0),"Unavail")))</f>
        <v>5</v>
      </c>
      <c r="J32" s="13">
        <f>IF(F32="NP/UA","Unavail",IF(F32="CLOSED","CLOSED",IF(ISNUMBER(F32),ROUND(F32*0.25*0.75,0),"Unavail")))</f>
        <v>14</v>
      </c>
      <c r="K32" s="13">
        <f>IF(G32="NP/UA","Unavail",IF(G32="CLOSED","CLOSED",IF(ISNUMBER(G32),ROUND(G32*(1/7)*0.75,0),"Unavail")))</f>
        <v>3</v>
      </c>
      <c r="L32" s="7"/>
      <c r="M32" s="11">
        <f>IF(AND(O32=0,P32=0,S32=0,T32=0,W32=0,X32=0,AA32=0,AB32=0,AE32=0,AF32=0,AI32=0,AJ32=0),"CLOSED",IF(COUNTIF(AI32:AL32,"&gt;0")-COUNTIF(AI32:AL32,"&gt;=1")&gt;=2,"NP/UA",IF(AA32&gt;=1,ROUND(AA32*IFERROR((IF(AND(AB32&gt;=1,AI32&gt;=1),AI32/AB32*0.5,0)+IF(AND(AC32&gt;=1,AJ32&gt;=1),AJ32/AC32*0.3,0)+IF(AND(AD32&gt;=1,AK32&gt;=1),AK32/AD32*0.2,0))/(IF(AND(AB32&gt;=1,AI32&gt;=1),0.5,0)+IF(AND(AC32&gt;=1,AJ32&gt;=1),0.3,0)+IF(AND(AD32&gt;=1,AK32&gt;=1),0.2,0)),1),0),IFERROR(ROUND((IF(AI32&gt;=1,AI32*0.5,0)+IF(AJ32&gt;=1,AJ32*0.3,0)+IF(AK32&gt;=1,AK32*0.2,0))/(IF(AI32&gt;=1,0.5,0)+IF(AJ32&gt;=1,0.3,0)+IF(AK32&gt;=1,0.2,0)),0),"NP/UA"))))</f>
        <v>77</v>
      </c>
      <c r="N32" s="11">
        <f>IF(AND(O32=0,P32=0,S32=0,T32=0,W32=0,X32=0,AA32=0,AB32=0,AE32=0,AF32=0,AI32=0,AJ32=0),"CLOSED",IF(COUNTIF(AE32:AH32,"&gt;0")-COUNTIF(AE32:AH32,"&gt;=1")&gt;=2,"NP/UA",IF(W32&gt;=1,ROUND(W32*IFERROR((IF(AND(X32&gt;=1,AE32&gt;=1),AE32/X32*0.5,0)+IF(AND(Y32&gt;=1,AF32&gt;=1),AF32/Y32*0.3,0)+IF(AND(Z32&gt;=1,AG32&gt;=1),AG32/Z32*0.2,0))/(IF(AND(X32&gt;=1,AE32&gt;=1),0.5,0)+IF(AND(Y32&gt;=1,AF32&gt;=1),0.3,0)+IF(AND(Z32&gt;=1,AG32&gt;=1),0.2,0)),1),0),IFERROR(ROUND((IF(AE32&gt;=1,AE32*0.5,0)+IF(AF32&gt;=1,AF32*0.3,0)+IF(AG32&gt;=1,AG32*0.2,0))/(IF(AE32&gt;=1,0.5,0)+IF(AF32&gt;=1,0.3,0)+IF(AG32&gt;=1,0.2,0)),0),"NP/UA"))))</f>
        <v>26</v>
      </c>
      <c r="O32" s="3">
        <v>0.02</v>
      </c>
      <c r="P32" s="3">
        <v>0.02</v>
      </c>
      <c r="Q32" s="3">
        <v>0.02</v>
      </c>
      <c r="R32" s="3">
        <v>0.02</v>
      </c>
      <c r="S32" s="3">
        <v>0.02</v>
      </c>
      <c r="T32" s="3">
        <v>0.02</v>
      </c>
      <c r="U32" s="3">
        <v>0.02</v>
      </c>
      <c r="V32" s="3">
        <v>0.02</v>
      </c>
      <c r="W32">
        <v>26</v>
      </c>
      <c r="X32">
        <v>37</v>
      </c>
      <c r="Y32">
        <v>41</v>
      </c>
      <c r="Z32">
        <v>23</v>
      </c>
      <c r="AA32">
        <v>75</v>
      </c>
      <c r="AB32">
        <v>79</v>
      </c>
      <c r="AC32">
        <v>55</v>
      </c>
      <c r="AD32">
        <v>71</v>
      </c>
      <c r="AE32">
        <v>37</v>
      </c>
      <c r="AF32">
        <v>46</v>
      </c>
      <c r="AG32">
        <v>21</v>
      </c>
      <c r="AH32">
        <v>31</v>
      </c>
      <c r="AI32">
        <v>79</v>
      </c>
      <c r="AJ32">
        <v>60</v>
      </c>
      <c r="AK32">
        <v>70</v>
      </c>
      <c r="AL32">
        <v>73</v>
      </c>
      <c r="AM32" s="2"/>
      <c r="AN32" s="2"/>
      <c r="AO32" s="2"/>
      <c r="AP32" s="2"/>
    </row>
    <row r="33" spans="1:42" x14ac:dyDescent="0.35">
      <c r="A33" s="2" t="s">
        <v>105</v>
      </c>
      <c r="B33" s="4" t="s">
        <v>334</v>
      </c>
      <c r="C33" s="4" t="s">
        <v>382</v>
      </c>
      <c r="D33" s="2" t="s">
        <v>45</v>
      </c>
      <c r="E33" s="2" t="s">
        <v>106</v>
      </c>
      <c r="F33" s="12" t="str">
        <f>IF(AND(O33=0,P33=0,S33=0,T33=0,W33=0,X33=0,AA33=0,AB33=0,AE33=0,AF33=0,AI33=0,AJ33=0),"CLOSED",IF(COUNTIF(AI33:AL33,"&gt;0")-COUNTIF(AI33:AL33,"&gt;=1")&gt;=2,"NP/UA",IF(S33&gt;=1,ROUND(S33*IFERROR((IF(AND(T33&gt;=1,AA33&gt;=1),AA33/T33*0.5,0)+IF(AND(U33&gt;=1,AB33&gt;=1),AB33/U33*0.3,0)+IF(AND(V33&gt;=1,AC33&gt;=1),AC33/V33*0.2,0))/(IF(AND(T33&gt;=1,AA33&gt;=1),0.5,0)+IF(AND(U33&gt;=1,AB33&gt;=1),0.3,0)+IF(AND(V33&gt;=1,AC33&gt;=1),0.2,0)),1)*IFERROR((IF(AND(AB33&gt;=1,AI33&gt;=1),AI33/AB33*0.5,0)+IF(AND(AC33&gt;=1,AJ33&gt;=1),AJ33/AC33*0.3,0)+IF(AND(AD33&gt;=1,AK33&gt;=1),AK33/AD33*0.2,0))/(IF(AND(AB33&gt;=1,AI33&gt;=1),0.5,0)+IF(AND(AC33&gt;=1,AJ33&gt;=1),0.3,0)+IF(AND(AD33&gt;=1,AK33&gt;=1),0.2,0)),1),0),IFERROR(ROUND((IF(ISNUMBER(M33),M33*0.4,0)+IF(AI33&gt;=1,AI33*0.25,0)+IF(AJ33&gt;=1,AJ33*0.15,0)+IF(AK33&gt;=1,AK33*0.1,0)+IF(AL33&gt;=1,AL33*0.1,0))/(IF(ISNUMBER(M33),0.4,0)+IF(AI33&gt;=1,0.25,0)+IF(AJ33&gt;=1,0.15,0)+IF(AK33&gt;=1,0.1,0)+IF(AL33&gt;=1,0.1,0)),0),"NP/UA"))))</f>
        <v>NP/UA</v>
      </c>
      <c r="G33" s="12" t="str">
        <f>IF(AND(O33=0,P33=0,S33=0,T33=0,W33=0,X33=0,AA33=0,AB33=0,AE33=0,AF33=0,AI33=0,AJ33=0),"CLOSED",IF(COUNTIF(AE33:AH33,"&gt;0")-COUNTIF(AE33:AH33,"&gt;=1")&gt;=2,"NP/UA",IF(O33&gt;=1,ROUND(O33*IFERROR((IF(AND(P33&gt;=1,W33&gt;=1),W33/P33*0.5,0)+IF(AND(Q33&gt;=1,X33&gt;=1),X33/Q33*0.3,0)+IF(AND(R33&gt;=1,Y33&gt;=1),Y33/R33*0.2,0))/(IF(AND(P33&gt;=1,W33&gt;=1),0.5,0)+IF(AND(Q33&gt;=1,X33&gt;=1),0.3,0)+IF(AND(R33&gt;=1,Y33&gt;=1),0.2,0)),1)*IFERROR((IF(AND(X33&gt;=1,AE33&gt;=1),AE33/X33*0.5,0)+IF(AND(Y33&gt;=1,AF33&gt;=1),AF33/Y33*0.3,0)+IF(AND(Z33&gt;=1,AG33&gt;=1),AG33/Z33*0.2,0))/(IF(AND(X33&gt;=1,AE33&gt;=1),0.5,0)+IF(AND(Y33&gt;=1,AF33&gt;=1),0.3,0)+IF(AND(Z33&gt;=1,AG33&gt;=1),0.2,0)),1),0),IFERROR(ROUND((IF(ISNUMBER(N33),N33*0.4,0)+IF(AE33&gt;=1,AE33*0.25,0)+IF(AF33&gt;=1,AF33*0.15,0)+IF(AG33&gt;=1,AG33*0.1,0)+IF(AH33&gt;=1,AH33*0.1,0))/(IF(ISNUMBER(N33),0.4,0)+IF(AE33&gt;=1,0.25,0)+IF(AF33&gt;=1,0.15,0)+IF(AG33&gt;=1,0.1,0)+IF(AH33&gt;=1,0.1,0)),0),"NP/UA"))))</f>
        <v>NP/UA</v>
      </c>
      <c r="H33" s="13" t="str">
        <f>IF(F33="NP/UA","Unavail",IF(F33="CLOSED","CLOSED",IF(ISNUMBER(F33),ROUND(F33/4,0),"Unavail")))</f>
        <v>Unavail</v>
      </c>
      <c r="I33" s="13" t="str">
        <f>IF(G33="NP/UA","Unavail",IF(G33="CLOSED","CLOSED",IF(ISNUMBER(G33),ROUND(G33/7,0),"Unavail")))</f>
        <v>Unavail</v>
      </c>
      <c r="J33" s="13" t="str">
        <f>IF(F33="NP/UA","Unavail",IF(F33="CLOSED","CLOSED",IF(ISNUMBER(F33),ROUND(F33*0.25*0.75,0),"Unavail")))</f>
        <v>Unavail</v>
      </c>
      <c r="K33" s="13" t="str">
        <f>IF(G33="NP/UA","Unavail",IF(G33="CLOSED","CLOSED",IF(ISNUMBER(G33),ROUND(G33*(1/7)*0.75,0),"Unavail")))</f>
        <v>Unavail</v>
      </c>
      <c r="L33" s="7"/>
      <c r="M33" s="11" t="str">
        <f>IF(AND(O33=0,P33=0,S33=0,T33=0,W33=0,X33=0,AA33=0,AB33=0,AE33=0,AF33=0,AI33=0,AJ33=0),"CLOSED",IF(COUNTIF(AI33:AL33,"&gt;0")-COUNTIF(AI33:AL33,"&gt;=1")&gt;=2,"NP/UA",IF(AA33&gt;=1,ROUND(AA33*IFERROR((IF(AND(AB33&gt;=1,AI33&gt;=1),AI33/AB33*0.5,0)+IF(AND(AC33&gt;=1,AJ33&gt;=1),AJ33/AC33*0.3,0)+IF(AND(AD33&gt;=1,AK33&gt;=1),AK33/AD33*0.2,0))/(IF(AND(AB33&gt;=1,AI33&gt;=1),0.5,0)+IF(AND(AC33&gt;=1,AJ33&gt;=1),0.3,0)+IF(AND(AD33&gt;=1,AK33&gt;=1),0.2,0)),1),0),IFERROR(ROUND((IF(AI33&gt;=1,AI33*0.5,0)+IF(AJ33&gt;=1,AJ33*0.3,0)+IF(AK33&gt;=1,AK33*0.2,0))/(IF(AI33&gt;=1,0.5,0)+IF(AJ33&gt;=1,0.3,0)+IF(AK33&gt;=1,0.2,0)),0),"NP/UA"))))</f>
        <v>NP/UA</v>
      </c>
      <c r="N33" s="11" t="str">
        <f>IF(AND(O33=0,P33=0,S33=0,T33=0,W33=0,X33=0,AA33=0,AB33=0,AE33=0,AF33=0,AI33=0,AJ33=0),"CLOSED",IF(COUNTIF(AE33:AH33,"&gt;0")-COUNTIF(AE33:AH33,"&gt;=1")&gt;=2,"NP/UA",IF(W33&gt;=1,ROUND(W33*IFERROR((IF(AND(X33&gt;=1,AE33&gt;=1),AE33/X33*0.5,0)+IF(AND(Y33&gt;=1,AF33&gt;=1),AF33/Y33*0.3,0)+IF(AND(Z33&gt;=1,AG33&gt;=1),AG33/Z33*0.2,0))/(IF(AND(X33&gt;=1,AE33&gt;=1),0.5,0)+IF(AND(Y33&gt;=1,AF33&gt;=1),0.3,0)+IF(AND(Z33&gt;=1,AG33&gt;=1),0.2,0)),1),0),IFERROR(ROUND((IF(AE33&gt;=1,AE33*0.5,0)+IF(AF33&gt;=1,AF33*0.3,0)+IF(AG33&gt;=1,AG33*0.2,0))/(IF(AE33&gt;=1,0.5,0)+IF(AF33&gt;=1,0.3,0)+IF(AG33&gt;=1,0.2,0)),0),"NP/UA"))))</f>
        <v>NP/UA</v>
      </c>
      <c r="O33">
        <v>36</v>
      </c>
      <c r="P33" s="3">
        <v>0.02</v>
      </c>
      <c r="Q33" s="3">
        <v>0.02</v>
      </c>
      <c r="R33" s="3">
        <v>0.02</v>
      </c>
      <c r="S33">
        <v>21</v>
      </c>
      <c r="T33" s="3">
        <v>0.02</v>
      </c>
      <c r="U33" s="3">
        <v>0.02</v>
      </c>
      <c r="V33" s="3">
        <v>0.02</v>
      </c>
      <c r="W33" s="3">
        <v>0.02</v>
      </c>
      <c r="X33" s="3">
        <v>0.02</v>
      </c>
      <c r="Y33" s="3">
        <v>0.02</v>
      </c>
      <c r="Z33" s="3">
        <v>0.02</v>
      </c>
      <c r="AA33" s="3">
        <v>0.02</v>
      </c>
      <c r="AB33" s="3">
        <v>0.02</v>
      </c>
      <c r="AC33" s="3">
        <v>0.02</v>
      </c>
      <c r="AD33" s="3">
        <v>0.02</v>
      </c>
      <c r="AE33" s="3">
        <v>0.02</v>
      </c>
      <c r="AF33" s="3">
        <v>0.02</v>
      </c>
      <c r="AG33" s="3">
        <v>0.02</v>
      </c>
      <c r="AH33" s="3">
        <v>0.02</v>
      </c>
      <c r="AI33" s="3">
        <v>0.02</v>
      </c>
      <c r="AJ33" s="3">
        <v>0.02</v>
      </c>
      <c r="AK33" s="3">
        <v>0.02</v>
      </c>
      <c r="AL33" s="3">
        <v>0.02</v>
      </c>
      <c r="AM33" s="2"/>
      <c r="AN33" s="2"/>
      <c r="AO33" s="2"/>
      <c r="AP33" s="2"/>
    </row>
    <row r="34" spans="1:42" x14ac:dyDescent="0.35">
      <c r="A34" s="2" t="s">
        <v>111</v>
      </c>
      <c r="B34" s="4" t="s">
        <v>334</v>
      </c>
      <c r="C34" s="4" t="s">
        <v>382</v>
      </c>
      <c r="D34" s="2" t="s">
        <v>45</v>
      </c>
      <c r="E34" s="2" t="s">
        <v>112</v>
      </c>
      <c r="F34" s="12">
        <f>IF(AND(O34=0,P34=0,S34=0,T34=0,W34=0,X34=0,AA34=0,AB34=0,AE34=0,AF34=0,AI34=0,AJ34=0),"CLOSED",IF(COUNTIF(AI34:AL34,"&gt;0")-COUNTIF(AI34:AL34,"&gt;=1")&gt;=2,"NP/UA",IF(S34&gt;=1,ROUND(S34*IFERROR((IF(AND(T34&gt;=1,AA34&gt;=1),AA34/T34*0.5,0)+IF(AND(U34&gt;=1,AB34&gt;=1),AB34/U34*0.3,0)+IF(AND(V34&gt;=1,AC34&gt;=1),AC34/V34*0.2,0))/(IF(AND(T34&gt;=1,AA34&gt;=1),0.5,0)+IF(AND(U34&gt;=1,AB34&gt;=1),0.3,0)+IF(AND(V34&gt;=1,AC34&gt;=1),0.2,0)),1)*IFERROR((IF(AND(AB34&gt;=1,AI34&gt;=1),AI34/AB34*0.5,0)+IF(AND(AC34&gt;=1,AJ34&gt;=1),AJ34/AC34*0.3,0)+IF(AND(AD34&gt;=1,AK34&gt;=1),AK34/AD34*0.2,0))/(IF(AND(AB34&gt;=1,AI34&gt;=1),0.5,0)+IF(AND(AC34&gt;=1,AJ34&gt;=1),0.3,0)+IF(AND(AD34&gt;=1,AK34&gt;=1),0.2,0)),1),0),IFERROR(ROUND((IF(ISNUMBER(M34),M34*0.4,0)+IF(AI34&gt;=1,AI34*0.25,0)+IF(AJ34&gt;=1,AJ34*0.15,0)+IF(AK34&gt;=1,AK34*0.1,0)+IF(AL34&gt;=1,AL34*0.1,0))/(IF(ISNUMBER(M34),0.4,0)+IF(AI34&gt;=1,0.25,0)+IF(AJ34&gt;=1,0.15,0)+IF(AK34&gt;=1,0.1,0)+IF(AL34&gt;=1,0.1,0)),0),"NP/UA"))))</f>
        <v>67</v>
      </c>
      <c r="G34" s="12">
        <f>IF(AND(O34=0,P34=0,S34=0,T34=0,W34=0,X34=0,AA34=0,AB34=0,AE34=0,AF34=0,AI34=0,AJ34=0),"CLOSED",IF(COUNTIF(AE34:AH34,"&gt;0")-COUNTIF(AE34:AH34,"&gt;=1")&gt;=2,"NP/UA",IF(O34&gt;=1,ROUND(O34*IFERROR((IF(AND(P34&gt;=1,W34&gt;=1),W34/P34*0.5,0)+IF(AND(Q34&gt;=1,X34&gt;=1),X34/Q34*0.3,0)+IF(AND(R34&gt;=1,Y34&gt;=1),Y34/R34*0.2,0))/(IF(AND(P34&gt;=1,W34&gt;=1),0.5,0)+IF(AND(Q34&gt;=1,X34&gt;=1),0.3,0)+IF(AND(R34&gt;=1,Y34&gt;=1),0.2,0)),1)*IFERROR((IF(AND(X34&gt;=1,AE34&gt;=1),AE34/X34*0.5,0)+IF(AND(Y34&gt;=1,AF34&gt;=1),AF34/Y34*0.3,0)+IF(AND(Z34&gt;=1,AG34&gt;=1),AG34/Z34*0.2,0))/(IF(AND(X34&gt;=1,AE34&gt;=1),0.5,0)+IF(AND(Y34&gt;=1,AF34&gt;=1),0.3,0)+IF(AND(Z34&gt;=1,AG34&gt;=1),0.2,0)),1),0),IFERROR(ROUND((IF(ISNUMBER(N34),N34*0.4,0)+IF(AE34&gt;=1,AE34*0.25,0)+IF(AF34&gt;=1,AF34*0.15,0)+IF(AG34&gt;=1,AG34*0.1,0)+IF(AH34&gt;=1,AH34*0.1,0))/(IF(ISNUMBER(N34),0.4,0)+IF(AE34&gt;=1,0.25,0)+IF(AF34&gt;=1,0.15,0)+IF(AG34&gt;=1,0.1,0)+IF(AH34&gt;=1,0.1,0)),0),"NP/UA"))))</f>
        <v>68</v>
      </c>
      <c r="H34" s="13">
        <f>IF(F34="NP/UA","Unavail",IF(F34="CLOSED","CLOSED",IF(ISNUMBER(F34),ROUND(F34/4,0),"Unavail")))</f>
        <v>17</v>
      </c>
      <c r="I34" s="13">
        <f>IF(G34="NP/UA","Unavail",IF(G34="CLOSED","CLOSED",IF(ISNUMBER(G34),ROUND(G34/7,0),"Unavail")))</f>
        <v>10</v>
      </c>
      <c r="J34" s="13">
        <f>IF(F34="NP/UA","Unavail",IF(F34="CLOSED","CLOSED",IF(ISNUMBER(F34),ROUND(F34*0.25*0.75,0),"Unavail")))</f>
        <v>13</v>
      </c>
      <c r="K34" s="13">
        <f>IF(G34="NP/UA","Unavail",IF(G34="CLOSED","CLOSED",IF(ISNUMBER(G34),ROUND(G34*(1/7)*0.75,0),"Unavail")))</f>
        <v>7</v>
      </c>
      <c r="L34" s="7"/>
      <c r="M34" s="11">
        <f>IF(AND(O34=0,P34=0,S34=0,T34=0,W34=0,X34=0,AA34=0,AB34=0,AE34=0,AF34=0,AI34=0,AJ34=0),"CLOSED",IF(COUNTIF(AI34:AL34,"&gt;0")-COUNTIF(AI34:AL34,"&gt;=1")&gt;=2,"NP/UA",IF(AA34&gt;=1,ROUND(AA34*IFERROR((IF(AND(AB34&gt;=1,AI34&gt;=1),AI34/AB34*0.5,0)+IF(AND(AC34&gt;=1,AJ34&gt;=1),AJ34/AC34*0.3,0)+IF(AND(AD34&gt;=1,AK34&gt;=1),AK34/AD34*0.2,0))/(IF(AND(AB34&gt;=1,AI34&gt;=1),0.5,0)+IF(AND(AC34&gt;=1,AJ34&gt;=1),0.3,0)+IF(AND(AD34&gt;=1,AK34&gt;=1),0.2,0)),1),0),IFERROR(ROUND((IF(AI34&gt;=1,AI34*0.5,0)+IF(AJ34&gt;=1,AJ34*0.3,0)+IF(AK34&gt;=1,AK34*0.2,0))/(IF(AI34&gt;=1,0.5,0)+IF(AJ34&gt;=1,0.3,0)+IF(AK34&gt;=1,0.2,0)),0),"NP/UA"))))</f>
        <v>64</v>
      </c>
      <c r="N34" s="11">
        <f>IF(AND(O34=0,P34=0,S34=0,T34=0,W34=0,X34=0,AA34=0,AB34=0,AE34=0,AF34=0,AI34=0,AJ34=0),"CLOSED",IF(COUNTIF(AE34:AH34,"&gt;0")-COUNTIF(AE34:AH34,"&gt;=1")&gt;=2,"NP/UA",IF(W34&gt;=1,ROUND(W34*IFERROR((IF(AND(X34&gt;=1,AE34&gt;=1),AE34/X34*0.5,0)+IF(AND(Y34&gt;=1,AF34&gt;=1),AF34/Y34*0.3,0)+IF(AND(Z34&gt;=1,AG34&gt;=1),AG34/Z34*0.2,0))/(IF(AND(X34&gt;=1,AE34&gt;=1),0.5,0)+IF(AND(Y34&gt;=1,AF34&gt;=1),0.3,0)+IF(AND(Z34&gt;=1,AG34&gt;=1),0.2,0)),1),0),IFERROR(ROUND((IF(AE34&gt;=1,AE34*0.5,0)+IF(AF34&gt;=1,AF34*0.3,0)+IF(AG34&gt;=1,AG34*0.2,0))/(IF(AE34&gt;=1,0.5,0)+IF(AF34&gt;=1,0.3,0)+IF(AG34&gt;=1,0.2,0)),0),"NP/UA"))))</f>
        <v>95</v>
      </c>
      <c r="O34">
        <v>85</v>
      </c>
      <c r="P34">
        <v>117</v>
      </c>
      <c r="Q34">
        <v>116</v>
      </c>
      <c r="R34">
        <v>93</v>
      </c>
      <c r="S34">
        <v>83</v>
      </c>
      <c r="T34">
        <v>83</v>
      </c>
      <c r="U34">
        <v>85</v>
      </c>
      <c r="V34">
        <v>63</v>
      </c>
      <c r="W34">
        <v>102</v>
      </c>
      <c r="X34">
        <v>94</v>
      </c>
      <c r="Y34">
        <v>84</v>
      </c>
      <c r="Z34">
        <v>88</v>
      </c>
      <c r="AA34">
        <v>68</v>
      </c>
      <c r="AB34">
        <v>76</v>
      </c>
      <c r="AC34">
        <v>54</v>
      </c>
      <c r="AD34">
        <v>59</v>
      </c>
      <c r="AE34">
        <v>91</v>
      </c>
      <c r="AF34">
        <v>74</v>
      </c>
      <c r="AG34">
        <v>82</v>
      </c>
      <c r="AH34">
        <v>60</v>
      </c>
      <c r="AI34">
        <v>72</v>
      </c>
      <c r="AJ34">
        <v>51</v>
      </c>
      <c r="AK34">
        <v>56</v>
      </c>
      <c r="AL34">
        <v>52</v>
      </c>
      <c r="AM34" s="2"/>
      <c r="AN34" s="2"/>
      <c r="AO34" s="2"/>
      <c r="AP34" s="2"/>
    </row>
    <row r="35" spans="1:42" x14ac:dyDescent="0.35">
      <c r="A35" s="2" t="s">
        <v>113</v>
      </c>
      <c r="B35" s="4" t="s">
        <v>334</v>
      </c>
      <c r="C35" s="4" t="s">
        <v>382</v>
      </c>
      <c r="D35" s="2" t="s">
        <v>45</v>
      </c>
      <c r="E35" s="2" t="s">
        <v>112</v>
      </c>
      <c r="F35" s="12">
        <f>IF(AND(O35=0,P35=0,S35=0,T35=0,W35=0,X35=0,AA35=0,AB35=0,AE35=0,AF35=0,AI35=0,AJ35=0),"CLOSED",IF(COUNTIF(AI35:AL35,"&gt;0")-COUNTIF(AI35:AL35,"&gt;=1")&gt;=2,"NP/UA",IF(S35&gt;=1,ROUND(S35*IFERROR((IF(AND(T35&gt;=1,AA35&gt;=1),AA35/T35*0.5,0)+IF(AND(U35&gt;=1,AB35&gt;=1),AB35/U35*0.3,0)+IF(AND(V35&gt;=1,AC35&gt;=1),AC35/V35*0.2,0))/(IF(AND(T35&gt;=1,AA35&gt;=1),0.5,0)+IF(AND(U35&gt;=1,AB35&gt;=1),0.3,0)+IF(AND(V35&gt;=1,AC35&gt;=1),0.2,0)),1)*IFERROR((IF(AND(AB35&gt;=1,AI35&gt;=1),AI35/AB35*0.5,0)+IF(AND(AC35&gt;=1,AJ35&gt;=1),AJ35/AC35*0.3,0)+IF(AND(AD35&gt;=1,AK35&gt;=1),AK35/AD35*0.2,0))/(IF(AND(AB35&gt;=1,AI35&gt;=1),0.5,0)+IF(AND(AC35&gt;=1,AJ35&gt;=1),0.3,0)+IF(AND(AD35&gt;=1,AK35&gt;=1),0.2,0)),1),0),IFERROR(ROUND((IF(ISNUMBER(M35),M35*0.4,0)+IF(AI35&gt;=1,AI35*0.25,0)+IF(AJ35&gt;=1,AJ35*0.15,0)+IF(AK35&gt;=1,AK35*0.1,0)+IF(AL35&gt;=1,AL35*0.1,0))/(IF(ISNUMBER(M35),0.4,0)+IF(AI35&gt;=1,0.25,0)+IF(AJ35&gt;=1,0.15,0)+IF(AK35&gt;=1,0.1,0)+IF(AL35&gt;=1,0.1,0)),0),"NP/UA"))))</f>
        <v>332</v>
      </c>
      <c r="G35" s="12">
        <f>IF(AND(O35=0,P35=0,S35=0,T35=0,W35=0,X35=0,AA35=0,AB35=0,AE35=0,AF35=0,AI35=0,AJ35=0),"CLOSED",IF(COUNTIF(AE35:AH35,"&gt;0")-COUNTIF(AE35:AH35,"&gt;=1")&gt;=2,"NP/UA",IF(O35&gt;=1,ROUND(O35*IFERROR((IF(AND(P35&gt;=1,W35&gt;=1),W35/P35*0.5,0)+IF(AND(Q35&gt;=1,X35&gt;=1),X35/Q35*0.3,0)+IF(AND(R35&gt;=1,Y35&gt;=1),Y35/R35*0.2,0))/(IF(AND(P35&gt;=1,W35&gt;=1),0.5,0)+IF(AND(Q35&gt;=1,X35&gt;=1),0.3,0)+IF(AND(R35&gt;=1,Y35&gt;=1),0.2,0)),1)*IFERROR((IF(AND(X35&gt;=1,AE35&gt;=1),AE35/X35*0.5,0)+IF(AND(Y35&gt;=1,AF35&gt;=1),AF35/Y35*0.3,0)+IF(AND(Z35&gt;=1,AG35&gt;=1),AG35/Z35*0.2,0))/(IF(AND(X35&gt;=1,AE35&gt;=1),0.5,0)+IF(AND(Y35&gt;=1,AF35&gt;=1),0.3,0)+IF(AND(Z35&gt;=1,AG35&gt;=1),0.2,0)),1),0),IFERROR(ROUND((IF(ISNUMBER(N35),N35*0.4,0)+IF(AE35&gt;=1,AE35*0.25,0)+IF(AF35&gt;=1,AF35*0.15,0)+IF(AG35&gt;=1,AG35*0.1,0)+IF(AH35&gt;=1,AH35*0.1,0))/(IF(ISNUMBER(N35),0.4,0)+IF(AE35&gt;=1,0.25,0)+IF(AF35&gt;=1,0.15,0)+IF(AG35&gt;=1,0.1,0)+IF(AH35&gt;=1,0.1,0)),0),"NP/UA"))))</f>
        <v>374</v>
      </c>
      <c r="H35" s="13">
        <f>IF(F35="NP/UA","Unavail",IF(F35="CLOSED","CLOSED",IF(ISNUMBER(F35),ROUND(F35/4,0),"Unavail")))</f>
        <v>83</v>
      </c>
      <c r="I35" s="13">
        <f>IF(G35="NP/UA","Unavail",IF(G35="CLOSED","CLOSED",IF(ISNUMBER(G35),ROUND(G35/7,0),"Unavail")))</f>
        <v>53</v>
      </c>
      <c r="J35" s="13">
        <f>IF(F35="NP/UA","Unavail",IF(F35="CLOSED","CLOSED",IF(ISNUMBER(F35),ROUND(F35*0.25*0.75,0),"Unavail")))</f>
        <v>62</v>
      </c>
      <c r="K35" s="13">
        <f>IF(G35="NP/UA","Unavail",IF(G35="CLOSED","CLOSED",IF(ISNUMBER(G35),ROUND(G35*(1/7)*0.75,0),"Unavail")))</f>
        <v>40</v>
      </c>
      <c r="L35" s="7"/>
      <c r="M35" s="11">
        <f>IF(AND(O35=0,P35=0,S35=0,T35=0,W35=0,X35=0,AA35=0,AB35=0,AE35=0,AF35=0,AI35=0,AJ35=0),"CLOSED",IF(COUNTIF(AI35:AL35,"&gt;0")-COUNTIF(AI35:AL35,"&gt;=1")&gt;=2,"NP/UA",IF(AA35&gt;=1,ROUND(AA35*IFERROR((IF(AND(AB35&gt;=1,AI35&gt;=1),AI35/AB35*0.5,0)+IF(AND(AC35&gt;=1,AJ35&gt;=1),AJ35/AC35*0.3,0)+IF(AND(AD35&gt;=1,AK35&gt;=1),AK35/AD35*0.2,0))/(IF(AND(AB35&gt;=1,AI35&gt;=1),0.5,0)+IF(AND(AC35&gt;=1,AJ35&gt;=1),0.3,0)+IF(AND(AD35&gt;=1,AK35&gt;=1),0.2,0)),1),0),IFERROR(ROUND((IF(AI35&gt;=1,AI35*0.5,0)+IF(AJ35&gt;=1,AJ35*0.3,0)+IF(AK35&gt;=1,AK35*0.2,0))/(IF(AI35&gt;=1,0.5,0)+IF(AJ35&gt;=1,0.3,0)+IF(AK35&gt;=1,0.2,0)),0),"NP/UA"))))</f>
        <v>360</v>
      </c>
      <c r="N35" s="11">
        <f>IF(AND(O35=0,P35=0,S35=0,T35=0,W35=0,X35=0,AA35=0,AB35=0,AE35=0,AF35=0,AI35=0,AJ35=0),"CLOSED",IF(COUNTIF(AE35:AH35,"&gt;0")-COUNTIF(AE35:AH35,"&gt;=1")&gt;=2,"NP/UA",IF(W35&gt;=1,ROUND(W35*IFERROR((IF(AND(X35&gt;=1,AE35&gt;=1),AE35/X35*0.5,0)+IF(AND(Y35&gt;=1,AF35&gt;=1),AF35/Y35*0.3,0)+IF(AND(Z35&gt;=1,AG35&gt;=1),AG35/Z35*0.2,0))/(IF(AND(X35&gt;=1,AE35&gt;=1),0.5,0)+IF(AND(Y35&gt;=1,AF35&gt;=1),0.3,0)+IF(AND(Z35&gt;=1,AG35&gt;=1),0.2,0)),1),0),IFERROR(ROUND((IF(AE35&gt;=1,AE35*0.5,0)+IF(AF35&gt;=1,AF35*0.3,0)+IF(AG35&gt;=1,AG35*0.2,0))/(IF(AE35&gt;=1,0.5,0)+IF(AF35&gt;=1,0.3,0)+IF(AG35&gt;=1,0.2,0)),0),"NP/UA"))))</f>
        <v>400</v>
      </c>
      <c r="O35">
        <v>413</v>
      </c>
      <c r="P35">
        <v>437</v>
      </c>
      <c r="Q35">
        <v>449</v>
      </c>
      <c r="R35">
        <v>400</v>
      </c>
      <c r="S35">
        <v>364</v>
      </c>
      <c r="T35">
        <v>388</v>
      </c>
      <c r="U35">
        <v>419</v>
      </c>
      <c r="V35">
        <v>443</v>
      </c>
      <c r="W35">
        <v>423</v>
      </c>
      <c r="X35">
        <v>420</v>
      </c>
      <c r="Y35">
        <v>386</v>
      </c>
      <c r="Z35">
        <v>415</v>
      </c>
      <c r="AA35">
        <v>380</v>
      </c>
      <c r="AB35">
        <v>390</v>
      </c>
      <c r="AC35">
        <v>434</v>
      </c>
      <c r="AD35">
        <v>428</v>
      </c>
      <c r="AE35">
        <v>399</v>
      </c>
      <c r="AF35">
        <v>359</v>
      </c>
      <c r="AG35">
        <v>396</v>
      </c>
      <c r="AH35">
        <v>399</v>
      </c>
      <c r="AI35">
        <v>380</v>
      </c>
      <c r="AJ35">
        <v>390</v>
      </c>
      <c r="AK35">
        <v>406</v>
      </c>
      <c r="AL35">
        <v>372</v>
      </c>
      <c r="AM35" s="2"/>
      <c r="AN35" s="2"/>
      <c r="AO35" s="2"/>
      <c r="AP35" s="2"/>
    </row>
    <row r="36" spans="1:42" x14ac:dyDescent="0.35">
      <c r="A36" s="2" t="s">
        <v>116</v>
      </c>
      <c r="B36" s="4" t="s">
        <v>334</v>
      </c>
      <c r="C36" s="4" t="s">
        <v>382</v>
      </c>
      <c r="D36" s="2" t="s">
        <v>3</v>
      </c>
      <c r="E36" s="2" t="s">
        <v>44</v>
      </c>
      <c r="F36" s="12">
        <f>IF(AND(O36=0,P36=0,S36=0,T36=0,W36=0,X36=0,AA36=0,AB36=0,AE36=0,AF36=0,AI36=0,AJ36=0),"CLOSED",IF(COUNTIF(AI36:AL36,"&gt;0")-COUNTIF(AI36:AL36,"&gt;=1")&gt;=2,"NP/UA",IF(S36&gt;=1,ROUND(S36*IFERROR((IF(AND(T36&gt;=1,AA36&gt;=1),AA36/T36*0.5,0)+IF(AND(U36&gt;=1,AB36&gt;=1),AB36/U36*0.3,0)+IF(AND(V36&gt;=1,AC36&gt;=1),AC36/V36*0.2,0))/(IF(AND(T36&gt;=1,AA36&gt;=1),0.5,0)+IF(AND(U36&gt;=1,AB36&gt;=1),0.3,0)+IF(AND(V36&gt;=1,AC36&gt;=1),0.2,0)),1)*IFERROR((IF(AND(AB36&gt;=1,AI36&gt;=1),AI36/AB36*0.5,0)+IF(AND(AC36&gt;=1,AJ36&gt;=1),AJ36/AC36*0.3,0)+IF(AND(AD36&gt;=1,AK36&gt;=1),AK36/AD36*0.2,0))/(IF(AND(AB36&gt;=1,AI36&gt;=1),0.5,0)+IF(AND(AC36&gt;=1,AJ36&gt;=1),0.3,0)+IF(AND(AD36&gt;=1,AK36&gt;=1),0.2,0)),1),0),IFERROR(ROUND((IF(ISNUMBER(M36),M36*0.4,0)+IF(AI36&gt;=1,AI36*0.25,0)+IF(AJ36&gt;=1,AJ36*0.15,0)+IF(AK36&gt;=1,AK36*0.1,0)+IF(AL36&gt;=1,AL36*0.1,0))/(IF(ISNUMBER(M36),0.4,0)+IF(AI36&gt;=1,0.25,0)+IF(AJ36&gt;=1,0.15,0)+IF(AK36&gt;=1,0.1,0)+IF(AL36&gt;=1,0.1,0)),0),"NP/UA"))))</f>
        <v>4</v>
      </c>
      <c r="G36" s="12">
        <f>IF(AND(O36=0,P36=0,S36=0,T36=0,W36=0,X36=0,AA36=0,AB36=0,AE36=0,AF36=0,AI36=0,AJ36=0),"CLOSED",IF(COUNTIF(AE36:AH36,"&gt;0")-COUNTIF(AE36:AH36,"&gt;=1")&gt;=2,"NP/UA",IF(O36&gt;=1,ROUND(O36*IFERROR((IF(AND(P36&gt;=1,W36&gt;=1),W36/P36*0.5,0)+IF(AND(Q36&gt;=1,X36&gt;=1),X36/Q36*0.3,0)+IF(AND(R36&gt;=1,Y36&gt;=1),Y36/R36*0.2,0))/(IF(AND(P36&gt;=1,W36&gt;=1),0.5,0)+IF(AND(Q36&gt;=1,X36&gt;=1),0.3,0)+IF(AND(R36&gt;=1,Y36&gt;=1),0.2,0)),1)*IFERROR((IF(AND(X36&gt;=1,AE36&gt;=1),AE36/X36*0.5,0)+IF(AND(Y36&gt;=1,AF36&gt;=1),AF36/Y36*0.3,0)+IF(AND(Z36&gt;=1,AG36&gt;=1),AG36/Z36*0.2,0))/(IF(AND(X36&gt;=1,AE36&gt;=1),0.5,0)+IF(AND(Y36&gt;=1,AF36&gt;=1),0.3,0)+IF(AND(Z36&gt;=1,AG36&gt;=1),0.2,0)),1),0),IFERROR(ROUND((IF(ISNUMBER(N36),N36*0.4,0)+IF(AE36&gt;=1,AE36*0.25,0)+IF(AF36&gt;=1,AF36*0.15,0)+IF(AG36&gt;=1,AG36*0.1,0)+IF(AH36&gt;=1,AH36*0.1,0))/(IF(ISNUMBER(N36),0.4,0)+IF(AE36&gt;=1,0.25,0)+IF(AF36&gt;=1,0.15,0)+IF(AG36&gt;=1,0.1,0)+IF(AH36&gt;=1,0.1,0)),0),"NP/UA"))))</f>
        <v>11</v>
      </c>
      <c r="H36" s="13">
        <f>IF(F36="NP/UA","Unavail",IF(F36="CLOSED","CLOSED",IF(ISNUMBER(F36),ROUND(F36/4,0),"Unavail")))</f>
        <v>1</v>
      </c>
      <c r="I36" s="13">
        <f>IF(G36="NP/UA","Unavail",IF(G36="CLOSED","CLOSED",IF(ISNUMBER(G36),ROUND(G36/7,0),"Unavail")))</f>
        <v>2</v>
      </c>
      <c r="J36" s="13">
        <f>IF(F36="NP/UA","Unavail",IF(F36="CLOSED","CLOSED",IF(ISNUMBER(F36),ROUND(F36*0.25*0.75,0),"Unavail")))</f>
        <v>1</v>
      </c>
      <c r="K36" s="13">
        <f>IF(G36="NP/UA","Unavail",IF(G36="CLOSED","CLOSED",IF(ISNUMBER(G36),ROUND(G36*(1/7)*0.75,0),"Unavail")))</f>
        <v>1</v>
      </c>
      <c r="L36" s="7"/>
      <c r="M36" s="11">
        <f>IF(AND(O36=0,P36=0,S36=0,T36=0,W36=0,X36=0,AA36=0,AB36=0,AE36=0,AF36=0,AI36=0,AJ36=0),"CLOSED",IF(COUNTIF(AI36:AL36,"&gt;0")-COUNTIF(AI36:AL36,"&gt;=1")&gt;=2,"NP/UA",IF(AA36&gt;=1,ROUND(AA36*IFERROR((IF(AND(AB36&gt;=1,AI36&gt;=1),AI36/AB36*0.5,0)+IF(AND(AC36&gt;=1,AJ36&gt;=1),AJ36/AC36*0.3,0)+IF(AND(AD36&gt;=1,AK36&gt;=1),AK36/AD36*0.2,0))/(IF(AND(AB36&gt;=1,AI36&gt;=1),0.5,0)+IF(AND(AC36&gt;=1,AJ36&gt;=1),0.3,0)+IF(AND(AD36&gt;=1,AK36&gt;=1),0.2,0)),1),0),IFERROR(ROUND((IF(AI36&gt;=1,AI36*0.5,0)+IF(AJ36&gt;=1,AJ36*0.3,0)+IF(AK36&gt;=1,AK36*0.2,0))/(IF(AI36&gt;=1,0.5,0)+IF(AJ36&gt;=1,0.3,0)+IF(AK36&gt;=1,0.2,0)),0),"NP/UA"))))</f>
        <v>4</v>
      </c>
      <c r="N36" s="11">
        <f>IF(AND(O36=0,P36=0,S36=0,T36=0,W36=0,X36=0,AA36=0,AB36=0,AE36=0,AF36=0,AI36=0,AJ36=0),"CLOSED",IF(COUNTIF(AE36:AH36,"&gt;0")-COUNTIF(AE36:AH36,"&gt;=1")&gt;=2,"NP/UA",IF(W36&gt;=1,ROUND(W36*IFERROR((IF(AND(X36&gt;=1,AE36&gt;=1),AE36/X36*0.5,0)+IF(AND(Y36&gt;=1,AF36&gt;=1),AF36/Y36*0.3,0)+IF(AND(Z36&gt;=1,AG36&gt;=1),AG36/Z36*0.2,0))/(IF(AND(X36&gt;=1,AE36&gt;=1),0.5,0)+IF(AND(Y36&gt;=1,AF36&gt;=1),0.3,0)+IF(AND(Z36&gt;=1,AG36&gt;=1),0.2,0)),1),0),IFERROR(ROUND((IF(AE36&gt;=1,AE36*0.5,0)+IF(AF36&gt;=1,AF36*0.3,0)+IF(AG36&gt;=1,AG36*0.2,0))/(IF(AE36&gt;=1,0.5,0)+IF(AF36&gt;=1,0.3,0)+IF(AG36&gt;=1,0.2,0)),0),"NP/UA"))))</f>
        <v>3</v>
      </c>
      <c r="O36">
        <v>11</v>
      </c>
      <c r="P36">
        <v>16</v>
      </c>
      <c r="Q36">
        <v>7</v>
      </c>
      <c r="R36">
        <v>3</v>
      </c>
      <c r="S36">
        <v>6</v>
      </c>
      <c r="T36">
        <v>8</v>
      </c>
      <c r="U36">
        <v>4</v>
      </c>
      <c r="V36">
        <v>0</v>
      </c>
      <c r="W36">
        <v>5</v>
      </c>
      <c r="X36">
        <v>15</v>
      </c>
      <c r="Y36">
        <v>12</v>
      </c>
      <c r="Z36">
        <v>3</v>
      </c>
      <c r="AA36">
        <v>6</v>
      </c>
      <c r="AB36">
        <v>7</v>
      </c>
      <c r="AC36">
        <v>4</v>
      </c>
      <c r="AD36">
        <v>1</v>
      </c>
      <c r="AE36">
        <v>2</v>
      </c>
      <c r="AF36">
        <v>9</v>
      </c>
      <c r="AG36">
        <v>5</v>
      </c>
      <c r="AH36">
        <v>1</v>
      </c>
      <c r="AI36">
        <v>3</v>
      </c>
      <c r="AJ36">
        <v>0</v>
      </c>
      <c r="AK36">
        <v>1</v>
      </c>
      <c r="AL36">
        <v>1</v>
      </c>
      <c r="AM36" s="2"/>
      <c r="AN36" s="2"/>
      <c r="AO36" s="2"/>
      <c r="AP36" s="2"/>
    </row>
    <row r="37" spans="1:42" x14ac:dyDescent="0.35">
      <c r="A37" s="2" t="s">
        <v>117</v>
      </c>
      <c r="B37" s="4" t="s">
        <v>334</v>
      </c>
      <c r="C37" s="4" t="s">
        <v>382</v>
      </c>
      <c r="D37" s="2" t="s">
        <v>3</v>
      </c>
      <c r="E37" s="2" t="s">
        <v>44</v>
      </c>
      <c r="F37" s="12">
        <f>IF(AND(O37=0,P37=0,S37=0,T37=0,W37=0,X37=0,AA37=0,AB37=0,AE37=0,AF37=0,AI37=0,AJ37=0),"CLOSED",IF(COUNTIF(AI37:AL37,"&gt;0")-COUNTIF(AI37:AL37,"&gt;=1")&gt;=2,"NP/UA",IF(S37&gt;=1,ROUND(S37*IFERROR((IF(AND(T37&gt;=1,AA37&gt;=1),AA37/T37*0.5,0)+IF(AND(U37&gt;=1,AB37&gt;=1),AB37/U37*0.3,0)+IF(AND(V37&gt;=1,AC37&gt;=1),AC37/V37*0.2,0))/(IF(AND(T37&gt;=1,AA37&gt;=1),0.5,0)+IF(AND(U37&gt;=1,AB37&gt;=1),0.3,0)+IF(AND(V37&gt;=1,AC37&gt;=1),0.2,0)),1)*IFERROR((IF(AND(AB37&gt;=1,AI37&gt;=1),AI37/AB37*0.5,0)+IF(AND(AC37&gt;=1,AJ37&gt;=1),AJ37/AC37*0.3,0)+IF(AND(AD37&gt;=1,AK37&gt;=1),AK37/AD37*0.2,0))/(IF(AND(AB37&gt;=1,AI37&gt;=1),0.5,0)+IF(AND(AC37&gt;=1,AJ37&gt;=1),0.3,0)+IF(AND(AD37&gt;=1,AK37&gt;=1),0.2,0)),1),0),IFERROR(ROUND((IF(ISNUMBER(M37),M37*0.4,0)+IF(AI37&gt;=1,AI37*0.25,0)+IF(AJ37&gt;=1,AJ37*0.15,0)+IF(AK37&gt;=1,AK37*0.1,0)+IF(AL37&gt;=1,AL37*0.1,0))/(IF(ISNUMBER(M37),0.4,0)+IF(AI37&gt;=1,0.25,0)+IF(AJ37&gt;=1,0.15,0)+IF(AK37&gt;=1,0.1,0)+IF(AL37&gt;=1,0.1,0)),0),"NP/UA"))))</f>
        <v>21</v>
      </c>
      <c r="G37" s="12">
        <f>IF(AND(O37=0,P37=0,S37=0,T37=0,W37=0,X37=0,AA37=0,AB37=0,AE37=0,AF37=0,AI37=0,AJ37=0),"CLOSED",IF(COUNTIF(AE37:AH37,"&gt;0")-COUNTIF(AE37:AH37,"&gt;=1")&gt;=2,"NP/UA",IF(O37&gt;=1,ROUND(O37*IFERROR((IF(AND(P37&gt;=1,W37&gt;=1),W37/P37*0.5,0)+IF(AND(Q37&gt;=1,X37&gt;=1),X37/Q37*0.3,0)+IF(AND(R37&gt;=1,Y37&gt;=1),Y37/R37*0.2,0))/(IF(AND(P37&gt;=1,W37&gt;=1),0.5,0)+IF(AND(Q37&gt;=1,X37&gt;=1),0.3,0)+IF(AND(R37&gt;=1,Y37&gt;=1),0.2,0)),1)*IFERROR((IF(AND(X37&gt;=1,AE37&gt;=1),AE37/X37*0.5,0)+IF(AND(Y37&gt;=1,AF37&gt;=1),AF37/Y37*0.3,0)+IF(AND(Z37&gt;=1,AG37&gt;=1),AG37/Z37*0.2,0))/(IF(AND(X37&gt;=1,AE37&gt;=1),0.5,0)+IF(AND(Y37&gt;=1,AF37&gt;=1),0.3,0)+IF(AND(Z37&gt;=1,AG37&gt;=1),0.2,0)),1),0),IFERROR(ROUND((IF(ISNUMBER(N37),N37*0.4,0)+IF(AE37&gt;=1,AE37*0.25,0)+IF(AF37&gt;=1,AF37*0.15,0)+IF(AG37&gt;=1,AG37*0.1,0)+IF(AH37&gt;=1,AH37*0.1,0))/(IF(ISNUMBER(N37),0.4,0)+IF(AE37&gt;=1,0.25,0)+IF(AF37&gt;=1,0.15,0)+IF(AG37&gt;=1,0.1,0)+IF(AH37&gt;=1,0.1,0)),0),"NP/UA"))))</f>
        <v>16</v>
      </c>
      <c r="H37" s="13">
        <f>IF(F37="NP/UA","Unavail",IF(F37="CLOSED","CLOSED",IF(ISNUMBER(F37),ROUND(F37/4,0),"Unavail")))</f>
        <v>5</v>
      </c>
      <c r="I37" s="13">
        <f>IF(G37="NP/UA","Unavail",IF(G37="CLOSED","CLOSED",IF(ISNUMBER(G37),ROUND(G37/7,0),"Unavail")))</f>
        <v>2</v>
      </c>
      <c r="J37" s="13">
        <f>IF(F37="NP/UA","Unavail",IF(F37="CLOSED","CLOSED",IF(ISNUMBER(F37),ROUND(F37*0.25*0.75,0),"Unavail")))</f>
        <v>4</v>
      </c>
      <c r="K37" s="13">
        <f>IF(G37="NP/UA","Unavail",IF(G37="CLOSED","CLOSED",IF(ISNUMBER(G37),ROUND(G37*(1/7)*0.75,0),"Unavail")))</f>
        <v>2</v>
      </c>
      <c r="L37" s="7"/>
      <c r="M37" s="11">
        <f>IF(AND(O37=0,P37=0,S37=0,T37=0,W37=0,X37=0,AA37=0,AB37=0,AE37=0,AF37=0,AI37=0,AJ37=0),"CLOSED",IF(COUNTIF(AI37:AL37,"&gt;0")-COUNTIF(AI37:AL37,"&gt;=1")&gt;=2,"NP/UA",IF(AA37&gt;=1,ROUND(AA37*IFERROR((IF(AND(AB37&gt;=1,AI37&gt;=1),AI37/AB37*0.5,0)+IF(AND(AC37&gt;=1,AJ37&gt;=1),AJ37/AC37*0.3,0)+IF(AND(AD37&gt;=1,AK37&gt;=1),AK37/AD37*0.2,0))/(IF(AND(AB37&gt;=1,AI37&gt;=1),0.5,0)+IF(AND(AC37&gt;=1,AJ37&gt;=1),0.3,0)+IF(AND(AD37&gt;=1,AK37&gt;=1),0.2,0)),1),0),IFERROR(ROUND((IF(AI37&gt;=1,AI37*0.5,0)+IF(AJ37&gt;=1,AJ37*0.3,0)+IF(AK37&gt;=1,AK37*0.2,0))/(IF(AI37&gt;=1,0.5,0)+IF(AJ37&gt;=1,0.3,0)+IF(AK37&gt;=1,0.2,0)),0),"NP/UA"))))</f>
        <v>4</v>
      </c>
      <c r="N37" s="11">
        <f>IF(AND(O37=0,P37=0,S37=0,T37=0,W37=0,X37=0,AA37=0,AB37=0,AE37=0,AF37=0,AI37=0,AJ37=0),"CLOSED",IF(COUNTIF(AE37:AH37,"&gt;0")-COUNTIF(AE37:AH37,"&gt;=1")&gt;=2,"NP/UA",IF(W37&gt;=1,ROUND(W37*IFERROR((IF(AND(X37&gt;=1,AE37&gt;=1),AE37/X37*0.5,0)+IF(AND(Y37&gt;=1,AF37&gt;=1),AF37/Y37*0.3,0)+IF(AND(Z37&gt;=1,AG37&gt;=1),AG37/Z37*0.2,0))/(IF(AND(X37&gt;=1,AE37&gt;=1),0.5,0)+IF(AND(Y37&gt;=1,AF37&gt;=1),0.3,0)+IF(AND(Z37&gt;=1,AG37&gt;=1),0.2,0)),1),0),IFERROR(ROUND((IF(AE37&gt;=1,AE37*0.5,0)+IF(AF37&gt;=1,AF37*0.3,0)+IF(AG37&gt;=1,AG37*0.2,0))/(IF(AE37&gt;=1,0.5,0)+IF(AF37&gt;=1,0.3,0)+IF(AG37&gt;=1,0.2,0)),0),"NP/UA"))))</f>
        <v>31</v>
      </c>
      <c r="O37">
        <v>0</v>
      </c>
      <c r="P37">
        <v>0</v>
      </c>
      <c r="Q37">
        <v>2</v>
      </c>
      <c r="R37">
        <v>0</v>
      </c>
      <c r="S37">
        <v>5</v>
      </c>
      <c r="T37">
        <v>2</v>
      </c>
      <c r="U37">
        <v>6</v>
      </c>
      <c r="V37">
        <v>1</v>
      </c>
      <c r="W37">
        <v>5</v>
      </c>
      <c r="X37">
        <v>1</v>
      </c>
      <c r="Y37">
        <v>1</v>
      </c>
      <c r="Z37">
        <v>1</v>
      </c>
      <c r="AA37">
        <v>3</v>
      </c>
      <c r="AB37">
        <v>0</v>
      </c>
      <c r="AC37">
        <v>7</v>
      </c>
      <c r="AD37">
        <v>1</v>
      </c>
      <c r="AE37">
        <v>8</v>
      </c>
      <c r="AF37">
        <v>5</v>
      </c>
      <c r="AG37">
        <v>3</v>
      </c>
      <c r="AH37">
        <v>6</v>
      </c>
      <c r="AI37">
        <v>8</v>
      </c>
      <c r="AJ37">
        <v>2</v>
      </c>
      <c r="AK37">
        <v>3</v>
      </c>
      <c r="AL37">
        <v>2</v>
      </c>
      <c r="AM37" s="2"/>
      <c r="AN37" s="2"/>
      <c r="AO37" s="2"/>
      <c r="AP37" s="2"/>
    </row>
    <row r="38" spans="1:42" x14ac:dyDescent="0.35">
      <c r="A38" s="2" t="s">
        <v>126</v>
      </c>
      <c r="B38" s="4" t="s">
        <v>334</v>
      </c>
      <c r="C38" s="4" t="s">
        <v>382</v>
      </c>
      <c r="D38" s="2" t="s">
        <v>3</v>
      </c>
      <c r="E38" s="2" t="s">
        <v>82</v>
      </c>
      <c r="F38" s="12">
        <f>IF(AND(O38=0,P38=0,S38=0,T38=0,W38=0,X38=0,AA38=0,AB38=0,AE38=0,AF38=0,AI38=0,AJ38=0),"CLOSED",IF(COUNTIF(AI38:AL38,"&gt;0")-COUNTIF(AI38:AL38,"&gt;=1")&gt;=2,"NP/UA",IF(S38&gt;=1,ROUND(S38*IFERROR((IF(AND(T38&gt;=1,AA38&gt;=1),AA38/T38*0.5,0)+IF(AND(U38&gt;=1,AB38&gt;=1),AB38/U38*0.3,0)+IF(AND(V38&gt;=1,AC38&gt;=1),AC38/V38*0.2,0))/(IF(AND(T38&gt;=1,AA38&gt;=1),0.5,0)+IF(AND(U38&gt;=1,AB38&gt;=1),0.3,0)+IF(AND(V38&gt;=1,AC38&gt;=1),0.2,0)),1)*IFERROR((IF(AND(AB38&gt;=1,AI38&gt;=1),AI38/AB38*0.5,0)+IF(AND(AC38&gt;=1,AJ38&gt;=1),AJ38/AC38*0.3,0)+IF(AND(AD38&gt;=1,AK38&gt;=1),AK38/AD38*0.2,0))/(IF(AND(AB38&gt;=1,AI38&gt;=1),0.5,0)+IF(AND(AC38&gt;=1,AJ38&gt;=1),0.3,0)+IF(AND(AD38&gt;=1,AK38&gt;=1),0.2,0)),1),0),IFERROR(ROUND((IF(ISNUMBER(M38),M38*0.4,0)+IF(AI38&gt;=1,AI38*0.25,0)+IF(AJ38&gt;=1,AJ38*0.15,0)+IF(AK38&gt;=1,AK38*0.1,0)+IF(AL38&gt;=1,AL38*0.1,0))/(IF(ISNUMBER(M38),0.4,0)+IF(AI38&gt;=1,0.25,0)+IF(AJ38&gt;=1,0.15,0)+IF(AK38&gt;=1,0.1,0)+IF(AL38&gt;=1,0.1,0)),0),"NP/UA"))))</f>
        <v>295</v>
      </c>
      <c r="G38" s="12">
        <f>IF(AND(O38=0,P38=0,S38=0,T38=0,W38=0,X38=0,AA38=0,AB38=0,AE38=0,AF38=0,AI38=0,AJ38=0),"CLOSED",IF(COUNTIF(AE38:AH38,"&gt;0")-COUNTIF(AE38:AH38,"&gt;=1")&gt;=2,"NP/UA",IF(O38&gt;=1,ROUND(O38*IFERROR((IF(AND(P38&gt;=1,W38&gt;=1),W38/P38*0.5,0)+IF(AND(Q38&gt;=1,X38&gt;=1),X38/Q38*0.3,0)+IF(AND(R38&gt;=1,Y38&gt;=1),Y38/R38*0.2,0))/(IF(AND(P38&gt;=1,W38&gt;=1),0.5,0)+IF(AND(Q38&gt;=1,X38&gt;=1),0.3,0)+IF(AND(R38&gt;=1,Y38&gt;=1),0.2,0)),1)*IFERROR((IF(AND(X38&gt;=1,AE38&gt;=1),AE38/X38*0.5,0)+IF(AND(Y38&gt;=1,AF38&gt;=1),AF38/Y38*0.3,0)+IF(AND(Z38&gt;=1,AG38&gt;=1),AG38/Z38*0.2,0))/(IF(AND(X38&gt;=1,AE38&gt;=1),0.5,0)+IF(AND(Y38&gt;=1,AF38&gt;=1),0.3,0)+IF(AND(Z38&gt;=1,AG38&gt;=1),0.2,0)),1),0),IFERROR(ROUND((IF(ISNUMBER(N38),N38*0.4,0)+IF(AE38&gt;=1,AE38*0.25,0)+IF(AF38&gt;=1,AF38*0.15,0)+IF(AG38&gt;=1,AG38*0.1,0)+IF(AH38&gt;=1,AH38*0.1,0))/(IF(ISNUMBER(N38),0.4,0)+IF(AE38&gt;=1,0.25,0)+IF(AF38&gt;=1,0.15,0)+IF(AG38&gt;=1,0.1,0)+IF(AH38&gt;=1,0.1,0)),0),"NP/UA"))))</f>
        <v>304</v>
      </c>
      <c r="H38" s="13">
        <f>IF(F38="NP/UA","Unavail",IF(F38="CLOSED","CLOSED",IF(ISNUMBER(F38),ROUND(F38/4,0),"Unavail")))</f>
        <v>74</v>
      </c>
      <c r="I38" s="13">
        <f>IF(G38="NP/UA","Unavail",IF(G38="CLOSED","CLOSED",IF(ISNUMBER(G38),ROUND(G38/7,0),"Unavail")))</f>
        <v>43</v>
      </c>
      <c r="J38" s="13">
        <f>IF(F38="NP/UA","Unavail",IF(F38="CLOSED","CLOSED",IF(ISNUMBER(F38),ROUND(F38*0.25*0.75,0),"Unavail")))</f>
        <v>55</v>
      </c>
      <c r="K38" s="13">
        <f>IF(G38="NP/UA","Unavail",IF(G38="CLOSED","CLOSED",IF(ISNUMBER(G38),ROUND(G38*(1/7)*0.75,0),"Unavail")))</f>
        <v>33</v>
      </c>
      <c r="L38" s="7"/>
      <c r="M38" s="11">
        <f>IF(AND(O38=0,P38=0,S38=0,T38=0,W38=0,X38=0,AA38=0,AB38=0,AE38=0,AF38=0,AI38=0,AJ38=0),"CLOSED",IF(COUNTIF(AI38:AL38,"&gt;0")-COUNTIF(AI38:AL38,"&gt;=1")&gt;=2,"NP/UA",IF(AA38&gt;=1,ROUND(AA38*IFERROR((IF(AND(AB38&gt;=1,AI38&gt;=1),AI38/AB38*0.5,0)+IF(AND(AC38&gt;=1,AJ38&gt;=1),AJ38/AC38*0.3,0)+IF(AND(AD38&gt;=1,AK38&gt;=1),AK38/AD38*0.2,0))/(IF(AND(AB38&gt;=1,AI38&gt;=1),0.5,0)+IF(AND(AC38&gt;=1,AJ38&gt;=1),0.3,0)+IF(AND(AD38&gt;=1,AK38&gt;=1),0.2,0)),1),0),IFERROR(ROUND((IF(AI38&gt;=1,AI38*0.5,0)+IF(AJ38&gt;=1,AJ38*0.3,0)+IF(AK38&gt;=1,AK38*0.2,0))/(IF(AI38&gt;=1,0.5,0)+IF(AJ38&gt;=1,0.3,0)+IF(AK38&gt;=1,0.2,0)),0),"NP/UA"))))</f>
        <v>309</v>
      </c>
      <c r="N38" s="11">
        <f>IF(AND(O38=0,P38=0,S38=0,T38=0,W38=0,X38=0,AA38=0,AB38=0,AE38=0,AF38=0,AI38=0,AJ38=0),"CLOSED",IF(COUNTIF(AE38:AH38,"&gt;0")-COUNTIF(AE38:AH38,"&gt;=1")&gt;=2,"NP/UA",IF(W38&gt;=1,ROUND(W38*IFERROR((IF(AND(X38&gt;=1,AE38&gt;=1),AE38/X38*0.5,0)+IF(AND(Y38&gt;=1,AF38&gt;=1),AF38/Y38*0.3,0)+IF(AND(Z38&gt;=1,AG38&gt;=1),AG38/Z38*0.2,0))/(IF(AND(X38&gt;=1,AE38&gt;=1),0.5,0)+IF(AND(Y38&gt;=1,AF38&gt;=1),0.3,0)+IF(AND(Z38&gt;=1,AG38&gt;=1),0.2,0)),1),0),IFERROR(ROUND((IF(AE38&gt;=1,AE38*0.5,0)+IF(AF38&gt;=1,AF38*0.3,0)+IF(AG38&gt;=1,AG38*0.2,0))/(IF(AE38&gt;=1,0.5,0)+IF(AF38&gt;=1,0.3,0)+IF(AG38&gt;=1,0.2,0)),0),"NP/UA"))))</f>
        <v>273</v>
      </c>
      <c r="O38">
        <v>332</v>
      </c>
      <c r="P38">
        <v>294</v>
      </c>
      <c r="Q38">
        <v>302</v>
      </c>
      <c r="R38">
        <v>306</v>
      </c>
      <c r="S38">
        <v>330</v>
      </c>
      <c r="T38">
        <v>345</v>
      </c>
      <c r="U38">
        <v>313</v>
      </c>
      <c r="V38">
        <v>315</v>
      </c>
      <c r="W38">
        <v>295</v>
      </c>
      <c r="X38">
        <v>287</v>
      </c>
      <c r="Y38">
        <v>312</v>
      </c>
      <c r="Z38">
        <v>303</v>
      </c>
      <c r="AA38">
        <v>350</v>
      </c>
      <c r="AB38">
        <v>311</v>
      </c>
      <c r="AC38">
        <v>328</v>
      </c>
      <c r="AD38">
        <v>307</v>
      </c>
      <c r="AE38">
        <v>268</v>
      </c>
      <c r="AF38">
        <v>288</v>
      </c>
      <c r="AG38">
        <v>274</v>
      </c>
      <c r="AH38">
        <v>287</v>
      </c>
      <c r="AI38">
        <v>274</v>
      </c>
      <c r="AJ38">
        <v>291</v>
      </c>
      <c r="AK38">
        <v>270</v>
      </c>
      <c r="AL38">
        <v>264</v>
      </c>
      <c r="AM38" s="2"/>
      <c r="AN38" s="2"/>
      <c r="AO38" s="2"/>
      <c r="AP38" s="2"/>
    </row>
    <row r="39" spans="1:42" x14ac:dyDescent="0.35">
      <c r="A39" s="2" t="s">
        <v>127</v>
      </c>
      <c r="B39" s="4" t="s">
        <v>334</v>
      </c>
      <c r="C39" s="4" t="s">
        <v>382</v>
      </c>
      <c r="D39" s="2" t="s">
        <v>3</v>
      </c>
      <c r="E39" s="2" t="s">
        <v>17</v>
      </c>
      <c r="F39" s="12">
        <f>IF(AND(O39=0,P39=0,S39=0,T39=0,W39=0,X39=0,AA39=0,AB39=0,AE39=0,AF39=0,AI39=0,AJ39=0),"CLOSED",IF(COUNTIF(AI39:AL39,"&gt;0")-COUNTIF(AI39:AL39,"&gt;=1")&gt;=2,"NP/UA",IF(S39&gt;=1,ROUND(S39*IFERROR((IF(AND(T39&gt;=1,AA39&gt;=1),AA39/T39*0.5,0)+IF(AND(U39&gt;=1,AB39&gt;=1),AB39/U39*0.3,0)+IF(AND(V39&gt;=1,AC39&gt;=1),AC39/V39*0.2,0))/(IF(AND(T39&gt;=1,AA39&gt;=1),0.5,0)+IF(AND(U39&gt;=1,AB39&gt;=1),0.3,0)+IF(AND(V39&gt;=1,AC39&gt;=1),0.2,0)),1)*IFERROR((IF(AND(AB39&gt;=1,AI39&gt;=1),AI39/AB39*0.5,0)+IF(AND(AC39&gt;=1,AJ39&gt;=1),AJ39/AC39*0.3,0)+IF(AND(AD39&gt;=1,AK39&gt;=1),AK39/AD39*0.2,0))/(IF(AND(AB39&gt;=1,AI39&gt;=1),0.5,0)+IF(AND(AC39&gt;=1,AJ39&gt;=1),0.3,0)+IF(AND(AD39&gt;=1,AK39&gt;=1),0.2,0)),1),0),IFERROR(ROUND((IF(ISNUMBER(M39),M39*0.4,0)+IF(AI39&gt;=1,AI39*0.25,0)+IF(AJ39&gt;=1,AJ39*0.15,0)+IF(AK39&gt;=1,AK39*0.1,0)+IF(AL39&gt;=1,AL39*0.1,0))/(IF(ISNUMBER(M39),0.4,0)+IF(AI39&gt;=1,0.25,0)+IF(AJ39&gt;=1,0.15,0)+IF(AK39&gt;=1,0.1,0)+IF(AL39&gt;=1,0.1,0)),0),"NP/UA"))))</f>
        <v>29</v>
      </c>
      <c r="G39" s="12">
        <f>IF(AND(O39=0,P39=0,S39=0,T39=0,W39=0,X39=0,AA39=0,AB39=0,AE39=0,AF39=0,AI39=0,AJ39=0),"CLOSED",IF(COUNTIF(AE39:AH39,"&gt;0")-COUNTIF(AE39:AH39,"&gt;=1")&gt;=2,"NP/UA",IF(O39&gt;=1,ROUND(O39*IFERROR((IF(AND(P39&gt;=1,W39&gt;=1),W39/P39*0.5,0)+IF(AND(Q39&gt;=1,X39&gt;=1),X39/Q39*0.3,0)+IF(AND(R39&gt;=1,Y39&gt;=1),Y39/R39*0.2,0))/(IF(AND(P39&gt;=1,W39&gt;=1),0.5,0)+IF(AND(Q39&gt;=1,X39&gt;=1),0.3,0)+IF(AND(R39&gt;=1,Y39&gt;=1),0.2,0)),1)*IFERROR((IF(AND(X39&gt;=1,AE39&gt;=1),AE39/X39*0.5,0)+IF(AND(Y39&gt;=1,AF39&gt;=1),AF39/Y39*0.3,0)+IF(AND(Z39&gt;=1,AG39&gt;=1),AG39/Z39*0.2,0))/(IF(AND(X39&gt;=1,AE39&gt;=1),0.5,0)+IF(AND(Y39&gt;=1,AF39&gt;=1),0.3,0)+IF(AND(Z39&gt;=1,AG39&gt;=1),0.2,0)),1),0),IFERROR(ROUND((IF(ISNUMBER(N39),N39*0.4,0)+IF(AE39&gt;=1,AE39*0.25,0)+IF(AF39&gt;=1,AF39*0.15,0)+IF(AG39&gt;=1,AG39*0.1,0)+IF(AH39&gt;=1,AH39*0.1,0))/(IF(ISNUMBER(N39),0.4,0)+IF(AE39&gt;=1,0.25,0)+IF(AF39&gt;=1,0.15,0)+IF(AG39&gt;=1,0.1,0)+IF(AH39&gt;=1,0.1,0)),0),"NP/UA"))))</f>
        <v>25</v>
      </c>
      <c r="H39" s="13">
        <f>IF(F39="NP/UA","Unavail",IF(F39="CLOSED","CLOSED",IF(ISNUMBER(F39),ROUND(F39/4,0),"Unavail")))</f>
        <v>7</v>
      </c>
      <c r="I39" s="13">
        <f>IF(G39="NP/UA","Unavail",IF(G39="CLOSED","CLOSED",IF(ISNUMBER(G39),ROUND(G39/7,0),"Unavail")))</f>
        <v>4</v>
      </c>
      <c r="J39" s="13">
        <f>IF(F39="NP/UA","Unavail",IF(F39="CLOSED","CLOSED",IF(ISNUMBER(F39),ROUND(F39*0.25*0.75,0),"Unavail")))</f>
        <v>5</v>
      </c>
      <c r="K39" s="13">
        <f>IF(G39="NP/UA","Unavail",IF(G39="CLOSED","CLOSED",IF(ISNUMBER(G39),ROUND(G39*(1/7)*0.75,0),"Unavail")))</f>
        <v>3</v>
      </c>
      <c r="L39" s="7"/>
      <c r="M39" s="11">
        <f>IF(AND(O39=0,P39=0,S39=0,T39=0,W39=0,X39=0,AA39=0,AB39=0,AE39=0,AF39=0,AI39=0,AJ39=0),"CLOSED",IF(COUNTIF(AI39:AL39,"&gt;0")-COUNTIF(AI39:AL39,"&gt;=1")&gt;=2,"NP/UA",IF(AA39&gt;=1,ROUND(AA39*IFERROR((IF(AND(AB39&gt;=1,AI39&gt;=1),AI39/AB39*0.5,0)+IF(AND(AC39&gt;=1,AJ39&gt;=1),AJ39/AC39*0.3,0)+IF(AND(AD39&gt;=1,AK39&gt;=1),AK39/AD39*0.2,0))/(IF(AND(AB39&gt;=1,AI39&gt;=1),0.5,0)+IF(AND(AC39&gt;=1,AJ39&gt;=1),0.3,0)+IF(AND(AD39&gt;=1,AK39&gt;=1),0.2,0)),1),0),IFERROR(ROUND((IF(AI39&gt;=1,AI39*0.5,0)+IF(AJ39&gt;=1,AJ39*0.3,0)+IF(AK39&gt;=1,AK39*0.2,0))/(IF(AI39&gt;=1,0.5,0)+IF(AJ39&gt;=1,0.3,0)+IF(AK39&gt;=1,0.2,0)),0),"NP/UA"))))</f>
        <v>26</v>
      </c>
      <c r="N39" s="11">
        <f>IF(AND(O39=0,P39=0,S39=0,T39=0,W39=0,X39=0,AA39=0,AB39=0,AE39=0,AF39=0,AI39=0,AJ39=0),"CLOSED",IF(COUNTIF(AE39:AH39,"&gt;0")-COUNTIF(AE39:AH39,"&gt;=1")&gt;=2,"NP/UA",IF(W39&gt;=1,ROUND(W39*IFERROR((IF(AND(X39&gt;=1,AE39&gt;=1),AE39/X39*0.5,0)+IF(AND(Y39&gt;=1,AF39&gt;=1),AF39/Y39*0.3,0)+IF(AND(Z39&gt;=1,AG39&gt;=1),AG39/Z39*0.2,0))/(IF(AND(X39&gt;=1,AE39&gt;=1),0.5,0)+IF(AND(Y39&gt;=1,AF39&gt;=1),0.3,0)+IF(AND(Z39&gt;=1,AG39&gt;=1),0.2,0)),1),0),IFERROR(ROUND((IF(AE39&gt;=1,AE39*0.5,0)+IF(AF39&gt;=1,AF39*0.3,0)+IF(AG39&gt;=1,AG39*0.2,0))/(IF(AE39&gt;=1,0.5,0)+IF(AF39&gt;=1,0.3,0)+IF(AG39&gt;=1,0.2,0)),0),"NP/UA"))))</f>
        <v>37</v>
      </c>
      <c r="O39">
        <v>39</v>
      </c>
      <c r="P39">
        <v>61</v>
      </c>
      <c r="Q39">
        <v>47</v>
      </c>
      <c r="R39">
        <v>43</v>
      </c>
      <c r="S39">
        <v>45</v>
      </c>
      <c r="T39">
        <v>42</v>
      </c>
      <c r="U39">
        <v>61</v>
      </c>
      <c r="V39">
        <v>35</v>
      </c>
      <c r="W39">
        <v>45</v>
      </c>
      <c r="X39">
        <v>33</v>
      </c>
      <c r="Y39">
        <v>39</v>
      </c>
      <c r="Z39">
        <v>23</v>
      </c>
      <c r="AA39">
        <v>32</v>
      </c>
      <c r="AB39">
        <v>54</v>
      </c>
      <c r="AC39">
        <v>26</v>
      </c>
      <c r="AD39">
        <v>35</v>
      </c>
      <c r="AE39">
        <v>30</v>
      </c>
      <c r="AF39">
        <v>28</v>
      </c>
      <c r="AG39">
        <v>18</v>
      </c>
      <c r="AH39">
        <v>22</v>
      </c>
      <c r="AI39">
        <v>41</v>
      </c>
      <c r="AJ39">
        <v>22</v>
      </c>
      <c r="AK39">
        <v>31</v>
      </c>
      <c r="AL39">
        <v>13</v>
      </c>
      <c r="AM39" s="2"/>
      <c r="AN39" s="2"/>
      <c r="AO39" s="2"/>
      <c r="AP39" s="2"/>
    </row>
    <row r="40" spans="1:42" x14ac:dyDescent="0.35">
      <c r="A40" s="2" t="s">
        <v>128</v>
      </c>
      <c r="B40" s="4" t="s">
        <v>334</v>
      </c>
      <c r="C40" s="4" t="s">
        <v>382</v>
      </c>
      <c r="D40" s="2" t="s">
        <v>3</v>
      </c>
      <c r="E40" s="2" t="s">
        <v>129</v>
      </c>
      <c r="F40" s="12">
        <f>IF(AND(O40=0,P40=0,S40=0,T40=0,W40=0,X40=0,AA40=0,AB40=0,AE40=0,AF40=0,AI40=0,AJ40=0),"CLOSED",IF(COUNTIF(AI40:AL40,"&gt;0")-COUNTIF(AI40:AL40,"&gt;=1")&gt;=2,"NP/UA",IF(S40&gt;=1,ROUND(S40*IFERROR((IF(AND(T40&gt;=1,AA40&gt;=1),AA40/T40*0.5,0)+IF(AND(U40&gt;=1,AB40&gt;=1),AB40/U40*0.3,0)+IF(AND(V40&gt;=1,AC40&gt;=1),AC40/V40*0.2,0))/(IF(AND(T40&gt;=1,AA40&gt;=1),0.5,0)+IF(AND(U40&gt;=1,AB40&gt;=1),0.3,0)+IF(AND(V40&gt;=1,AC40&gt;=1),0.2,0)),1)*IFERROR((IF(AND(AB40&gt;=1,AI40&gt;=1),AI40/AB40*0.5,0)+IF(AND(AC40&gt;=1,AJ40&gt;=1),AJ40/AC40*0.3,0)+IF(AND(AD40&gt;=1,AK40&gt;=1),AK40/AD40*0.2,0))/(IF(AND(AB40&gt;=1,AI40&gt;=1),0.5,0)+IF(AND(AC40&gt;=1,AJ40&gt;=1),0.3,0)+IF(AND(AD40&gt;=1,AK40&gt;=1),0.2,0)),1),0),IFERROR(ROUND((IF(ISNUMBER(M40),M40*0.4,0)+IF(AI40&gt;=1,AI40*0.25,0)+IF(AJ40&gt;=1,AJ40*0.15,0)+IF(AK40&gt;=1,AK40*0.1,0)+IF(AL40&gt;=1,AL40*0.1,0))/(IF(ISNUMBER(M40),0.4,0)+IF(AI40&gt;=1,0.25,0)+IF(AJ40&gt;=1,0.15,0)+IF(AK40&gt;=1,0.1,0)+IF(AL40&gt;=1,0.1,0)),0),"NP/UA"))))</f>
        <v>360</v>
      </c>
      <c r="G40" s="12">
        <f>IF(AND(O40=0,P40=0,S40=0,T40=0,W40=0,X40=0,AA40=0,AB40=0,AE40=0,AF40=0,AI40=0,AJ40=0),"CLOSED",IF(COUNTIF(AE40:AH40,"&gt;0")-COUNTIF(AE40:AH40,"&gt;=1")&gt;=2,"NP/UA",IF(O40&gt;=1,ROUND(O40*IFERROR((IF(AND(P40&gt;=1,W40&gt;=1),W40/P40*0.5,0)+IF(AND(Q40&gt;=1,X40&gt;=1),X40/Q40*0.3,0)+IF(AND(R40&gt;=1,Y40&gt;=1),Y40/R40*0.2,0))/(IF(AND(P40&gt;=1,W40&gt;=1),0.5,0)+IF(AND(Q40&gt;=1,X40&gt;=1),0.3,0)+IF(AND(R40&gt;=1,Y40&gt;=1),0.2,0)),1)*IFERROR((IF(AND(X40&gt;=1,AE40&gt;=1),AE40/X40*0.5,0)+IF(AND(Y40&gt;=1,AF40&gt;=1),AF40/Y40*0.3,0)+IF(AND(Z40&gt;=1,AG40&gt;=1),AG40/Z40*0.2,0))/(IF(AND(X40&gt;=1,AE40&gt;=1),0.5,0)+IF(AND(Y40&gt;=1,AF40&gt;=1),0.3,0)+IF(AND(Z40&gt;=1,AG40&gt;=1),0.2,0)),1),0),IFERROR(ROUND((IF(ISNUMBER(N40),N40*0.4,0)+IF(AE40&gt;=1,AE40*0.25,0)+IF(AF40&gt;=1,AF40*0.15,0)+IF(AG40&gt;=1,AG40*0.1,0)+IF(AH40&gt;=1,AH40*0.1,0))/(IF(ISNUMBER(N40),0.4,0)+IF(AE40&gt;=1,0.25,0)+IF(AF40&gt;=1,0.15,0)+IF(AG40&gt;=1,0.1,0)+IF(AH40&gt;=1,0.1,0)),0),"NP/UA"))))</f>
        <v>415</v>
      </c>
      <c r="H40" s="13">
        <f>IF(F40="NP/UA","Unavail",IF(F40="CLOSED","CLOSED",IF(ISNUMBER(F40),ROUND(F40/4,0),"Unavail")))</f>
        <v>90</v>
      </c>
      <c r="I40" s="13">
        <f>IF(G40="NP/UA","Unavail",IF(G40="CLOSED","CLOSED",IF(ISNUMBER(G40),ROUND(G40/7,0),"Unavail")))</f>
        <v>59</v>
      </c>
      <c r="J40" s="13">
        <f>IF(F40="NP/UA","Unavail",IF(F40="CLOSED","CLOSED",IF(ISNUMBER(F40),ROUND(F40*0.25*0.75,0),"Unavail")))</f>
        <v>68</v>
      </c>
      <c r="K40" s="13">
        <f>IF(G40="NP/UA","Unavail",IF(G40="CLOSED","CLOSED",IF(ISNUMBER(G40),ROUND(G40*(1/7)*0.75,0),"Unavail")))</f>
        <v>44</v>
      </c>
      <c r="L40" s="7"/>
      <c r="M40" s="11">
        <f>IF(AND(O40=0,P40=0,S40=0,T40=0,W40=0,X40=0,AA40=0,AB40=0,AE40=0,AF40=0,AI40=0,AJ40=0),"CLOSED",IF(COUNTIF(AI40:AL40,"&gt;0")-COUNTIF(AI40:AL40,"&gt;=1")&gt;=2,"NP/UA",IF(AA40&gt;=1,ROUND(AA40*IFERROR((IF(AND(AB40&gt;=1,AI40&gt;=1),AI40/AB40*0.5,0)+IF(AND(AC40&gt;=1,AJ40&gt;=1),AJ40/AC40*0.3,0)+IF(AND(AD40&gt;=1,AK40&gt;=1),AK40/AD40*0.2,0))/(IF(AND(AB40&gt;=1,AI40&gt;=1),0.5,0)+IF(AND(AC40&gt;=1,AJ40&gt;=1),0.3,0)+IF(AND(AD40&gt;=1,AK40&gt;=1),0.2,0)),1),0),IFERROR(ROUND((IF(AI40&gt;=1,AI40*0.5,0)+IF(AJ40&gt;=1,AJ40*0.3,0)+IF(AK40&gt;=1,AK40*0.2,0))/(IF(AI40&gt;=1,0.5,0)+IF(AJ40&gt;=1,0.3,0)+IF(AK40&gt;=1,0.2,0)),0),"NP/UA"))))</f>
        <v>367</v>
      </c>
      <c r="N40" s="11">
        <f>IF(AND(O40=0,P40=0,S40=0,T40=0,W40=0,X40=0,AA40=0,AB40=0,AE40=0,AF40=0,AI40=0,AJ40=0),"CLOSED",IF(COUNTIF(AE40:AH40,"&gt;0")-COUNTIF(AE40:AH40,"&gt;=1")&gt;=2,"NP/UA",IF(W40&gt;=1,ROUND(W40*IFERROR((IF(AND(X40&gt;=1,AE40&gt;=1),AE40/X40*0.5,0)+IF(AND(Y40&gt;=1,AF40&gt;=1),AF40/Y40*0.3,0)+IF(AND(Z40&gt;=1,AG40&gt;=1),AG40/Z40*0.2,0))/(IF(AND(X40&gt;=1,AE40&gt;=1),0.5,0)+IF(AND(Y40&gt;=1,AF40&gt;=1),0.3,0)+IF(AND(Z40&gt;=1,AG40&gt;=1),0.2,0)),1),0),IFERROR(ROUND((IF(AE40&gt;=1,AE40*0.5,0)+IF(AF40&gt;=1,AF40*0.3,0)+IF(AG40&gt;=1,AG40*0.2,0))/(IF(AE40&gt;=1,0.5,0)+IF(AF40&gt;=1,0.3,0)+IF(AG40&gt;=1,0.2,0)),0),"NP/UA"))))</f>
        <v>379</v>
      </c>
      <c r="O40">
        <v>437</v>
      </c>
      <c r="P40">
        <v>390</v>
      </c>
      <c r="Q40">
        <v>422</v>
      </c>
      <c r="R40">
        <v>456</v>
      </c>
      <c r="S40">
        <v>392</v>
      </c>
      <c r="T40">
        <v>399</v>
      </c>
      <c r="U40">
        <v>403</v>
      </c>
      <c r="V40">
        <v>388</v>
      </c>
      <c r="W40">
        <v>394</v>
      </c>
      <c r="X40">
        <v>425</v>
      </c>
      <c r="Y40">
        <v>410</v>
      </c>
      <c r="Z40">
        <v>441</v>
      </c>
      <c r="AA40">
        <v>380</v>
      </c>
      <c r="AB40">
        <v>390</v>
      </c>
      <c r="AC40">
        <v>354</v>
      </c>
      <c r="AD40">
        <v>383</v>
      </c>
      <c r="AE40">
        <v>414</v>
      </c>
      <c r="AF40">
        <v>393</v>
      </c>
      <c r="AG40">
        <v>413</v>
      </c>
      <c r="AH40">
        <v>389</v>
      </c>
      <c r="AI40">
        <v>378</v>
      </c>
      <c r="AJ40">
        <v>363</v>
      </c>
      <c r="AK40">
        <v>334</v>
      </c>
      <c r="AL40">
        <v>377</v>
      </c>
      <c r="AM40" s="2"/>
      <c r="AN40" s="2"/>
      <c r="AO40" s="2"/>
      <c r="AP40" s="2"/>
    </row>
    <row r="41" spans="1:42" x14ac:dyDescent="0.35">
      <c r="A41" s="2" t="s">
        <v>130</v>
      </c>
      <c r="B41" s="4" t="s">
        <v>334</v>
      </c>
      <c r="C41" s="4" t="s">
        <v>382</v>
      </c>
      <c r="D41" s="2" t="s">
        <v>3</v>
      </c>
      <c r="E41" s="2" t="s">
        <v>12</v>
      </c>
      <c r="F41" s="12">
        <f>IF(AND(O41=0,P41=0,S41=0,T41=0,W41=0,X41=0,AA41=0,AB41=0,AE41=0,AF41=0,AI41=0,AJ41=0),"CLOSED",IF(COUNTIF(AI41:AL41,"&gt;0")-COUNTIF(AI41:AL41,"&gt;=1")&gt;=2,"NP/UA",IF(S41&gt;=1,ROUND(S41*IFERROR((IF(AND(T41&gt;=1,AA41&gt;=1),AA41/T41*0.5,0)+IF(AND(U41&gt;=1,AB41&gt;=1),AB41/U41*0.3,0)+IF(AND(V41&gt;=1,AC41&gt;=1),AC41/V41*0.2,0))/(IF(AND(T41&gt;=1,AA41&gt;=1),0.5,0)+IF(AND(U41&gt;=1,AB41&gt;=1),0.3,0)+IF(AND(V41&gt;=1,AC41&gt;=1),0.2,0)),1)*IFERROR((IF(AND(AB41&gt;=1,AI41&gt;=1),AI41/AB41*0.5,0)+IF(AND(AC41&gt;=1,AJ41&gt;=1),AJ41/AC41*0.3,0)+IF(AND(AD41&gt;=1,AK41&gt;=1),AK41/AD41*0.2,0))/(IF(AND(AB41&gt;=1,AI41&gt;=1),0.5,0)+IF(AND(AC41&gt;=1,AJ41&gt;=1),0.3,0)+IF(AND(AD41&gt;=1,AK41&gt;=1),0.2,0)),1),0),IFERROR(ROUND((IF(ISNUMBER(M41),M41*0.4,0)+IF(AI41&gt;=1,AI41*0.25,0)+IF(AJ41&gt;=1,AJ41*0.15,0)+IF(AK41&gt;=1,AK41*0.1,0)+IF(AL41&gt;=1,AL41*0.1,0))/(IF(ISNUMBER(M41),0.4,0)+IF(AI41&gt;=1,0.25,0)+IF(AJ41&gt;=1,0.15,0)+IF(AK41&gt;=1,0.1,0)+IF(AL41&gt;=1,0.1,0)),0),"NP/UA"))))</f>
        <v>326</v>
      </c>
      <c r="G41" s="12">
        <f>IF(AND(O41=0,P41=0,S41=0,T41=0,W41=0,X41=0,AA41=0,AB41=0,AE41=0,AF41=0,AI41=0,AJ41=0),"CLOSED",IF(COUNTIF(AE41:AH41,"&gt;0")-COUNTIF(AE41:AH41,"&gt;=1")&gt;=2,"NP/UA",IF(O41&gt;=1,ROUND(O41*IFERROR((IF(AND(P41&gt;=1,W41&gt;=1),W41/P41*0.5,0)+IF(AND(Q41&gt;=1,X41&gt;=1),X41/Q41*0.3,0)+IF(AND(R41&gt;=1,Y41&gt;=1),Y41/R41*0.2,0))/(IF(AND(P41&gt;=1,W41&gt;=1),0.5,0)+IF(AND(Q41&gt;=1,X41&gt;=1),0.3,0)+IF(AND(R41&gt;=1,Y41&gt;=1),0.2,0)),1)*IFERROR((IF(AND(X41&gt;=1,AE41&gt;=1),AE41/X41*0.5,0)+IF(AND(Y41&gt;=1,AF41&gt;=1),AF41/Y41*0.3,0)+IF(AND(Z41&gt;=1,AG41&gt;=1),AG41/Z41*0.2,0))/(IF(AND(X41&gt;=1,AE41&gt;=1),0.5,0)+IF(AND(Y41&gt;=1,AF41&gt;=1),0.3,0)+IF(AND(Z41&gt;=1,AG41&gt;=1),0.2,0)),1),0),IFERROR(ROUND((IF(ISNUMBER(N41),N41*0.4,0)+IF(AE41&gt;=1,AE41*0.25,0)+IF(AF41&gt;=1,AF41*0.15,0)+IF(AG41&gt;=1,AG41*0.1,0)+IF(AH41&gt;=1,AH41*0.1,0))/(IF(ISNUMBER(N41),0.4,0)+IF(AE41&gt;=1,0.25,0)+IF(AF41&gt;=1,0.15,0)+IF(AG41&gt;=1,0.1,0)+IF(AH41&gt;=1,0.1,0)),0),"NP/UA"))))</f>
        <v>318</v>
      </c>
      <c r="H41" s="13">
        <f>IF(F41="NP/UA","Unavail",IF(F41="CLOSED","CLOSED",IF(ISNUMBER(F41),ROUND(F41/4,0),"Unavail")))</f>
        <v>82</v>
      </c>
      <c r="I41" s="13">
        <f>IF(G41="NP/UA","Unavail",IF(G41="CLOSED","CLOSED",IF(ISNUMBER(G41),ROUND(G41/7,0),"Unavail")))</f>
        <v>45</v>
      </c>
      <c r="J41" s="13">
        <f>IF(F41="NP/UA","Unavail",IF(F41="CLOSED","CLOSED",IF(ISNUMBER(F41),ROUND(F41*0.25*0.75,0),"Unavail")))</f>
        <v>61</v>
      </c>
      <c r="K41" s="13">
        <f>IF(G41="NP/UA","Unavail",IF(G41="CLOSED","CLOSED",IF(ISNUMBER(G41),ROUND(G41*(1/7)*0.75,0),"Unavail")))</f>
        <v>34</v>
      </c>
      <c r="L41" s="7"/>
      <c r="M41" s="11">
        <f>IF(AND(O41=0,P41=0,S41=0,T41=0,W41=0,X41=0,AA41=0,AB41=0,AE41=0,AF41=0,AI41=0,AJ41=0),"CLOSED",IF(COUNTIF(AI41:AL41,"&gt;0")-COUNTIF(AI41:AL41,"&gt;=1")&gt;=2,"NP/UA",IF(AA41&gt;=1,ROUND(AA41*IFERROR((IF(AND(AB41&gt;=1,AI41&gt;=1),AI41/AB41*0.5,0)+IF(AND(AC41&gt;=1,AJ41&gt;=1),AJ41/AC41*0.3,0)+IF(AND(AD41&gt;=1,AK41&gt;=1),AK41/AD41*0.2,0))/(IF(AND(AB41&gt;=1,AI41&gt;=1),0.5,0)+IF(AND(AC41&gt;=1,AJ41&gt;=1),0.3,0)+IF(AND(AD41&gt;=1,AK41&gt;=1),0.2,0)),1),0),IFERROR(ROUND((IF(AI41&gt;=1,AI41*0.5,0)+IF(AJ41&gt;=1,AJ41*0.3,0)+IF(AK41&gt;=1,AK41*0.2,0))/(IF(AI41&gt;=1,0.5,0)+IF(AJ41&gt;=1,0.3,0)+IF(AK41&gt;=1,0.2,0)),0),"NP/UA"))))</f>
        <v>339</v>
      </c>
      <c r="N41" s="11">
        <f>IF(AND(O41=0,P41=0,S41=0,T41=0,W41=0,X41=0,AA41=0,AB41=0,AE41=0,AF41=0,AI41=0,AJ41=0),"CLOSED",IF(COUNTIF(AE41:AH41,"&gt;0")-COUNTIF(AE41:AH41,"&gt;=1")&gt;=2,"NP/UA",IF(W41&gt;=1,ROUND(W41*IFERROR((IF(AND(X41&gt;=1,AE41&gt;=1),AE41/X41*0.5,0)+IF(AND(Y41&gt;=1,AF41&gt;=1),AF41/Y41*0.3,0)+IF(AND(Z41&gt;=1,AG41&gt;=1),AG41/Z41*0.2,0))/(IF(AND(X41&gt;=1,AE41&gt;=1),0.5,0)+IF(AND(Y41&gt;=1,AF41&gt;=1),0.3,0)+IF(AND(Z41&gt;=1,AG41&gt;=1),0.2,0)),1),0),IFERROR(ROUND((IF(AE41&gt;=1,AE41*0.5,0)+IF(AF41&gt;=1,AF41*0.3,0)+IF(AG41&gt;=1,AG41*0.2,0))/(IF(AE41&gt;=1,0.5,0)+IF(AF41&gt;=1,0.3,0)+IF(AG41&gt;=1,0.2,0)),0),"NP/UA"))))</f>
        <v>353</v>
      </c>
      <c r="O41">
        <v>392</v>
      </c>
      <c r="P41">
        <v>411</v>
      </c>
      <c r="Q41">
        <v>470</v>
      </c>
      <c r="R41">
        <v>416</v>
      </c>
      <c r="S41">
        <v>371</v>
      </c>
      <c r="T41">
        <v>375</v>
      </c>
      <c r="U41">
        <v>398</v>
      </c>
      <c r="V41">
        <v>371</v>
      </c>
      <c r="W41">
        <v>396</v>
      </c>
      <c r="X41">
        <v>406</v>
      </c>
      <c r="Y41">
        <v>349</v>
      </c>
      <c r="Z41">
        <v>397</v>
      </c>
      <c r="AA41">
        <v>368</v>
      </c>
      <c r="AB41">
        <v>381</v>
      </c>
      <c r="AC41">
        <v>326</v>
      </c>
      <c r="AD41">
        <v>356</v>
      </c>
      <c r="AE41">
        <v>357</v>
      </c>
      <c r="AF41">
        <v>312</v>
      </c>
      <c r="AG41">
        <v>365</v>
      </c>
      <c r="AH41">
        <v>380</v>
      </c>
      <c r="AI41">
        <v>333</v>
      </c>
      <c r="AJ41">
        <v>313</v>
      </c>
      <c r="AK41">
        <v>348</v>
      </c>
      <c r="AL41">
        <v>326</v>
      </c>
      <c r="AM41" s="2"/>
      <c r="AN41" s="2"/>
      <c r="AO41" s="2"/>
      <c r="AP41" s="2"/>
    </row>
    <row r="42" spans="1:42" x14ac:dyDescent="0.35">
      <c r="A42" s="2" t="s">
        <v>131</v>
      </c>
      <c r="B42" s="4" t="s">
        <v>334</v>
      </c>
      <c r="C42" s="4" t="s">
        <v>382</v>
      </c>
      <c r="D42" s="2" t="s">
        <v>37</v>
      </c>
      <c r="E42" s="2" t="s">
        <v>49</v>
      </c>
      <c r="F42" s="12">
        <f>IF(AND(O42=0,P42=0,S42=0,T42=0,W42=0,X42=0,AA42=0,AB42=0,AE42=0,AF42=0,AI42=0,AJ42=0),"CLOSED",IF(COUNTIF(AI42:AL42,"&gt;0")-COUNTIF(AI42:AL42,"&gt;=1")&gt;=2,"NP/UA",IF(S42&gt;=1,ROUND(S42*IFERROR((IF(AND(T42&gt;=1,AA42&gt;=1),AA42/T42*0.5,0)+IF(AND(U42&gt;=1,AB42&gt;=1),AB42/U42*0.3,0)+IF(AND(V42&gt;=1,AC42&gt;=1),AC42/V42*0.2,0))/(IF(AND(T42&gt;=1,AA42&gt;=1),0.5,0)+IF(AND(U42&gt;=1,AB42&gt;=1),0.3,0)+IF(AND(V42&gt;=1,AC42&gt;=1),0.2,0)),1)*IFERROR((IF(AND(AB42&gt;=1,AI42&gt;=1),AI42/AB42*0.5,0)+IF(AND(AC42&gt;=1,AJ42&gt;=1),AJ42/AC42*0.3,0)+IF(AND(AD42&gt;=1,AK42&gt;=1),AK42/AD42*0.2,0))/(IF(AND(AB42&gt;=1,AI42&gt;=1),0.5,0)+IF(AND(AC42&gt;=1,AJ42&gt;=1),0.3,0)+IF(AND(AD42&gt;=1,AK42&gt;=1),0.2,0)),1),0),IFERROR(ROUND((IF(ISNUMBER(M42),M42*0.4,0)+IF(AI42&gt;=1,AI42*0.25,0)+IF(AJ42&gt;=1,AJ42*0.15,0)+IF(AK42&gt;=1,AK42*0.1,0)+IF(AL42&gt;=1,AL42*0.1,0))/(IF(ISNUMBER(M42),0.4,0)+IF(AI42&gt;=1,0.25,0)+IF(AJ42&gt;=1,0.15,0)+IF(AK42&gt;=1,0.1,0)+IF(AL42&gt;=1,0.1,0)),0),"NP/UA"))))</f>
        <v>68</v>
      </c>
      <c r="G42" s="12">
        <f>IF(AND(O42=0,P42=0,S42=0,T42=0,W42=0,X42=0,AA42=0,AB42=0,AE42=0,AF42=0,AI42=0,AJ42=0),"CLOSED",IF(COUNTIF(AE42:AH42,"&gt;0")-COUNTIF(AE42:AH42,"&gt;=1")&gt;=2,"NP/UA",IF(O42&gt;=1,ROUND(O42*IFERROR((IF(AND(P42&gt;=1,W42&gt;=1),W42/P42*0.5,0)+IF(AND(Q42&gt;=1,X42&gt;=1),X42/Q42*0.3,0)+IF(AND(R42&gt;=1,Y42&gt;=1),Y42/R42*0.2,0))/(IF(AND(P42&gt;=1,W42&gt;=1),0.5,0)+IF(AND(Q42&gt;=1,X42&gt;=1),0.3,0)+IF(AND(R42&gt;=1,Y42&gt;=1),0.2,0)),1)*IFERROR((IF(AND(X42&gt;=1,AE42&gt;=1),AE42/X42*0.5,0)+IF(AND(Y42&gt;=1,AF42&gt;=1),AF42/Y42*0.3,0)+IF(AND(Z42&gt;=1,AG42&gt;=1),AG42/Z42*0.2,0))/(IF(AND(X42&gt;=1,AE42&gt;=1),0.5,0)+IF(AND(Y42&gt;=1,AF42&gt;=1),0.3,0)+IF(AND(Z42&gt;=1,AG42&gt;=1),0.2,0)),1),0),IFERROR(ROUND((IF(ISNUMBER(N42),N42*0.4,0)+IF(AE42&gt;=1,AE42*0.25,0)+IF(AF42&gt;=1,AF42*0.15,0)+IF(AG42&gt;=1,AG42*0.1,0)+IF(AH42&gt;=1,AH42*0.1,0))/(IF(ISNUMBER(N42),0.4,0)+IF(AE42&gt;=1,0.25,0)+IF(AF42&gt;=1,0.15,0)+IF(AG42&gt;=1,0.1,0)+IF(AH42&gt;=1,0.1,0)),0),"NP/UA"))))</f>
        <v>93</v>
      </c>
      <c r="H42" s="13">
        <f>IF(F42="NP/UA","Unavail",IF(F42="CLOSED","CLOSED",IF(ISNUMBER(F42),ROUND(F42/4,0),"Unavail")))</f>
        <v>17</v>
      </c>
      <c r="I42" s="13">
        <f>IF(G42="NP/UA","Unavail",IF(G42="CLOSED","CLOSED",IF(ISNUMBER(G42),ROUND(G42/7,0),"Unavail")))</f>
        <v>13</v>
      </c>
      <c r="J42" s="13">
        <f>IF(F42="NP/UA","Unavail",IF(F42="CLOSED","CLOSED",IF(ISNUMBER(F42),ROUND(F42*0.25*0.75,0),"Unavail")))</f>
        <v>13</v>
      </c>
      <c r="K42" s="13">
        <f>IF(G42="NP/UA","Unavail",IF(G42="CLOSED","CLOSED",IF(ISNUMBER(G42),ROUND(G42*(1/7)*0.75,0),"Unavail")))</f>
        <v>10</v>
      </c>
      <c r="L42" s="7"/>
      <c r="M42" s="11">
        <f>IF(AND(O42=0,P42=0,S42=0,T42=0,W42=0,X42=0,AA42=0,AB42=0,AE42=0,AF42=0,AI42=0,AJ42=0),"CLOSED",IF(COUNTIF(AI42:AL42,"&gt;0")-COUNTIF(AI42:AL42,"&gt;=1")&gt;=2,"NP/UA",IF(AA42&gt;=1,ROUND(AA42*IFERROR((IF(AND(AB42&gt;=1,AI42&gt;=1),AI42/AB42*0.5,0)+IF(AND(AC42&gt;=1,AJ42&gt;=1),AJ42/AC42*0.3,0)+IF(AND(AD42&gt;=1,AK42&gt;=1),AK42/AD42*0.2,0))/(IF(AND(AB42&gt;=1,AI42&gt;=1),0.5,0)+IF(AND(AC42&gt;=1,AJ42&gt;=1),0.3,0)+IF(AND(AD42&gt;=1,AK42&gt;=1),0.2,0)),1),0),IFERROR(ROUND((IF(AI42&gt;=1,AI42*0.5,0)+IF(AJ42&gt;=1,AJ42*0.3,0)+IF(AK42&gt;=1,AK42*0.2,0))/(IF(AI42&gt;=1,0.5,0)+IF(AJ42&gt;=1,0.3,0)+IF(AK42&gt;=1,0.2,0)),0),"NP/UA"))))</f>
        <v>102</v>
      </c>
      <c r="N42" s="11">
        <f>IF(AND(O42=0,P42=0,S42=0,T42=0,W42=0,X42=0,AA42=0,AB42=0,AE42=0,AF42=0,AI42=0,AJ42=0),"CLOSED",IF(COUNTIF(AE42:AH42,"&gt;0")-COUNTIF(AE42:AH42,"&gt;=1")&gt;=2,"NP/UA",IF(W42&gt;=1,ROUND(W42*IFERROR((IF(AND(X42&gt;=1,AE42&gt;=1),AE42/X42*0.5,0)+IF(AND(Y42&gt;=1,AF42&gt;=1),AF42/Y42*0.3,0)+IF(AND(Z42&gt;=1,AG42&gt;=1),AG42/Z42*0.2,0))/(IF(AND(X42&gt;=1,AE42&gt;=1),0.5,0)+IF(AND(Y42&gt;=1,AF42&gt;=1),0.3,0)+IF(AND(Z42&gt;=1,AG42&gt;=1),0.2,0)),1),0),IFERROR(ROUND((IF(AE42&gt;=1,AE42*0.5,0)+IF(AF42&gt;=1,AF42*0.3,0)+IF(AG42&gt;=1,AG42*0.2,0))/(IF(AE42&gt;=1,0.5,0)+IF(AF42&gt;=1,0.3,0)+IF(AG42&gt;=1,0.2,0)),0),"NP/UA"))))</f>
        <v>152</v>
      </c>
      <c r="O42">
        <v>0</v>
      </c>
      <c r="P42">
        <v>0</v>
      </c>
      <c r="Q42">
        <v>0</v>
      </c>
      <c r="R42">
        <v>1</v>
      </c>
      <c r="S42">
        <v>1</v>
      </c>
      <c r="T42">
        <v>0</v>
      </c>
      <c r="U42">
        <v>0</v>
      </c>
      <c r="V42">
        <v>1</v>
      </c>
      <c r="W42">
        <v>16</v>
      </c>
      <c r="X42">
        <v>4</v>
      </c>
      <c r="Y42">
        <v>8</v>
      </c>
      <c r="Z42">
        <v>8</v>
      </c>
      <c r="AA42">
        <v>9</v>
      </c>
      <c r="AB42">
        <v>4</v>
      </c>
      <c r="AC42">
        <v>6</v>
      </c>
      <c r="AD42">
        <v>7</v>
      </c>
      <c r="AE42">
        <v>49</v>
      </c>
      <c r="AF42">
        <v>50</v>
      </c>
      <c r="AG42">
        <v>59</v>
      </c>
      <c r="AH42">
        <v>62</v>
      </c>
      <c r="AI42">
        <v>59</v>
      </c>
      <c r="AJ42">
        <v>54</v>
      </c>
      <c r="AK42">
        <v>44</v>
      </c>
      <c r="AL42">
        <v>32</v>
      </c>
      <c r="AM42" s="2"/>
      <c r="AN42" s="2"/>
      <c r="AO42" s="2"/>
      <c r="AP42" s="2"/>
    </row>
    <row r="43" spans="1:42" x14ac:dyDescent="0.35">
      <c r="A43" s="2" t="s">
        <v>132</v>
      </c>
      <c r="B43" s="4" t="s">
        <v>334</v>
      </c>
      <c r="C43" s="4" t="s">
        <v>382</v>
      </c>
      <c r="D43" s="2" t="s">
        <v>3</v>
      </c>
      <c r="E43" s="2" t="s">
        <v>73</v>
      </c>
      <c r="F43" s="12">
        <f>IF(AND(O43=0,P43=0,S43=0,T43=0,W43=0,X43=0,AA43=0,AB43=0,AE43=0,AF43=0,AI43=0,AJ43=0),"CLOSED",IF(COUNTIF(AI43:AL43,"&gt;0")-COUNTIF(AI43:AL43,"&gt;=1")&gt;=2,"NP/UA",IF(S43&gt;=1,ROUND(S43*IFERROR((IF(AND(T43&gt;=1,AA43&gt;=1),AA43/T43*0.5,0)+IF(AND(U43&gt;=1,AB43&gt;=1),AB43/U43*0.3,0)+IF(AND(V43&gt;=1,AC43&gt;=1),AC43/V43*0.2,0))/(IF(AND(T43&gt;=1,AA43&gt;=1),0.5,0)+IF(AND(U43&gt;=1,AB43&gt;=1),0.3,0)+IF(AND(V43&gt;=1,AC43&gt;=1),0.2,0)),1)*IFERROR((IF(AND(AB43&gt;=1,AI43&gt;=1),AI43/AB43*0.5,0)+IF(AND(AC43&gt;=1,AJ43&gt;=1),AJ43/AC43*0.3,0)+IF(AND(AD43&gt;=1,AK43&gt;=1),AK43/AD43*0.2,0))/(IF(AND(AB43&gt;=1,AI43&gt;=1),0.5,0)+IF(AND(AC43&gt;=1,AJ43&gt;=1),0.3,0)+IF(AND(AD43&gt;=1,AK43&gt;=1),0.2,0)),1),0),IFERROR(ROUND((IF(ISNUMBER(M43),M43*0.4,0)+IF(AI43&gt;=1,AI43*0.25,0)+IF(AJ43&gt;=1,AJ43*0.15,0)+IF(AK43&gt;=1,AK43*0.1,0)+IF(AL43&gt;=1,AL43*0.1,0))/(IF(ISNUMBER(M43),0.4,0)+IF(AI43&gt;=1,0.25,0)+IF(AJ43&gt;=1,0.15,0)+IF(AK43&gt;=1,0.1,0)+IF(AL43&gt;=1,0.1,0)),0),"NP/UA"))))</f>
        <v>5</v>
      </c>
      <c r="G43" s="12">
        <f>IF(AND(O43=0,P43=0,S43=0,T43=0,W43=0,X43=0,AA43=0,AB43=0,AE43=0,AF43=0,AI43=0,AJ43=0),"CLOSED",IF(COUNTIF(AE43:AH43,"&gt;0")-COUNTIF(AE43:AH43,"&gt;=1")&gt;=2,"NP/UA",IF(O43&gt;=1,ROUND(O43*IFERROR((IF(AND(P43&gt;=1,W43&gt;=1),W43/P43*0.5,0)+IF(AND(Q43&gt;=1,X43&gt;=1),X43/Q43*0.3,0)+IF(AND(R43&gt;=1,Y43&gt;=1),Y43/R43*0.2,0))/(IF(AND(P43&gt;=1,W43&gt;=1),0.5,0)+IF(AND(Q43&gt;=1,X43&gt;=1),0.3,0)+IF(AND(R43&gt;=1,Y43&gt;=1),0.2,0)),1)*IFERROR((IF(AND(X43&gt;=1,AE43&gt;=1),AE43/X43*0.5,0)+IF(AND(Y43&gt;=1,AF43&gt;=1),AF43/Y43*0.3,0)+IF(AND(Z43&gt;=1,AG43&gt;=1),AG43/Z43*0.2,0))/(IF(AND(X43&gt;=1,AE43&gt;=1),0.5,0)+IF(AND(Y43&gt;=1,AF43&gt;=1),0.3,0)+IF(AND(Z43&gt;=1,AG43&gt;=1),0.2,0)),1),0),IFERROR(ROUND((IF(ISNUMBER(N43),N43*0.4,0)+IF(AE43&gt;=1,AE43*0.25,0)+IF(AF43&gt;=1,AF43*0.15,0)+IF(AG43&gt;=1,AG43*0.1,0)+IF(AH43&gt;=1,AH43*0.1,0))/(IF(ISNUMBER(N43),0.4,0)+IF(AE43&gt;=1,0.25,0)+IF(AF43&gt;=1,0.15,0)+IF(AG43&gt;=1,0.1,0)+IF(AH43&gt;=1,0.1,0)),0),"NP/UA"))))</f>
        <v>4</v>
      </c>
      <c r="H43" s="13">
        <f>IF(F43="NP/UA","Unavail",IF(F43="CLOSED","CLOSED",IF(ISNUMBER(F43),ROUND(F43/4,0),"Unavail")))</f>
        <v>1</v>
      </c>
      <c r="I43" s="13">
        <f>IF(G43="NP/UA","Unavail",IF(G43="CLOSED","CLOSED",IF(ISNUMBER(G43),ROUND(G43/7,0),"Unavail")))</f>
        <v>1</v>
      </c>
      <c r="J43" s="13">
        <f>IF(F43="NP/UA","Unavail",IF(F43="CLOSED","CLOSED",IF(ISNUMBER(F43),ROUND(F43*0.25*0.75,0),"Unavail")))</f>
        <v>1</v>
      </c>
      <c r="K43" s="13">
        <f>IF(G43="NP/UA","Unavail",IF(G43="CLOSED","CLOSED",IF(ISNUMBER(G43),ROUND(G43*(1/7)*0.75,0),"Unavail")))</f>
        <v>0</v>
      </c>
      <c r="L43" s="7"/>
      <c r="M43" s="11">
        <f>IF(AND(O43=0,P43=0,S43=0,T43=0,W43=0,X43=0,AA43=0,AB43=0,AE43=0,AF43=0,AI43=0,AJ43=0),"CLOSED",IF(COUNTIF(AI43:AL43,"&gt;0")-COUNTIF(AI43:AL43,"&gt;=1")&gt;=2,"NP/UA",IF(AA43&gt;=1,ROUND(AA43*IFERROR((IF(AND(AB43&gt;=1,AI43&gt;=1),AI43/AB43*0.5,0)+IF(AND(AC43&gt;=1,AJ43&gt;=1),AJ43/AC43*0.3,0)+IF(AND(AD43&gt;=1,AK43&gt;=1),AK43/AD43*0.2,0))/(IF(AND(AB43&gt;=1,AI43&gt;=1),0.5,0)+IF(AND(AC43&gt;=1,AJ43&gt;=1),0.3,0)+IF(AND(AD43&gt;=1,AK43&gt;=1),0.2,0)),1),0),IFERROR(ROUND((IF(AI43&gt;=1,AI43*0.5,0)+IF(AJ43&gt;=1,AJ43*0.3,0)+IF(AK43&gt;=1,AK43*0.2,0))/(IF(AI43&gt;=1,0.5,0)+IF(AJ43&gt;=1,0.3,0)+IF(AK43&gt;=1,0.2,0)),0),"NP/UA"))))</f>
        <v>1</v>
      </c>
      <c r="N43" s="11">
        <f>IF(AND(O43=0,P43=0,S43=0,T43=0,W43=0,X43=0,AA43=0,AB43=0,AE43=0,AF43=0,AI43=0,AJ43=0),"CLOSED",IF(COUNTIF(AE43:AH43,"&gt;0")-COUNTIF(AE43:AH43,"&gt;=1")&gt;=2,"NP/UA",IF(W43&gt;=1,ROUND(W43*IFERROR((IF(AND(X43&gt;=1,AE43&gt;=1),AE43/X43*0.5,0)+IF(AND(Y43&gt;=1,AF43&gt;=1),AF43/Y43*0.3,0)+IF(AND(Z43&gt;=1,AG43&gt;=1),AG43/Z43*0.2,0))/(IF(AND(X43&gt;=1,AE43&gt;=1),0.5,0)+IF(AND(Y43&gt;=1,AF43&gt;=1),0.3,0)+IF(AND(Z43&gt;=1,AG43&gt;=1),0.2,0)),1),0),IFERROR(ROUND((IF(AE43&gt;=1,AE43*0.5,0)+IF(AF43&gt;=1,AF43*0.3,0)+IF(AG43&gt;=1,AG43*0.2,0))/(IF(AE43&gt;=1,0.5,0)+IF(AF43&gt;=1,0.3,0)+IF(AG43&gt;=1,0.2,0)),0),"NP/UA"))))</f>
        <v>4</v>
      </c>
      <c r="O43">
        <v>1</v>
      </c>
      <c r="P43">
        <v>1</v>
      </c>
      <c r="Q43">
        <v>0</v>
      </c>
      <c r="R43">
        <v>0</v>
      </c>
      <c r="S43">
        <v>4</v>
      </c>
      <c r="T43">
        <v>1</v>
      </c>
      <c r="U43">
        <v>2</v>
      </c>
      <c r="V43">
        <v>1</v>
      </c>
      <c r="W43">
        <v>3</v>
      </c>
      <c r="X43">
        <v>2</v>
      </c>
      <c r="Y43">
        <v>2</v>
      </c>
      <c r="Z43">
        <v>0</v>
      </c>
      <c r="AA43">
        <v>2</v>
      </c>
      <c r="AB43">
        <v>4</v>
      </c>
      <c r="AC43">
        <v>2</v>
      </c>
      <c r="AD43">
        <v>1</v>
      </c>
      <c r="AE43">
        <v>3</v>
      </c>
      <c r="AF43">
        <v>2</v>
      </c>
      <c r="AG43">
        <v>1</v>
      </c>
      <c r="AH43">
        <v>0</v>
      </c>
      <c r="AI43">
        <v>2</v>
      </c>
      <c r="AJ43">
        <v>0</v>
      </c>
      <c r="AK43">
        <v>1</v>
      </c>
      <c r="AL43">
        <v>0</v>
      </c>
      <c r="AM43" s="2"/>
      <c r="AN43" s="2"/>
      <c r="AO43" s="2"/>
      <c r="AP43" s="2"/>
    </row>
    <row r="44" spans="1:42" x14ac:dyDescent="0.35">
      <c r="A44" s="2" t="s">
        <v>134</v>
      </c>
      <c r="B44" s="4" t="s">
        <v>334</v>
      </c>
      <c r="C44" s="4" t="s">
        <v>382</v>
      </c>
      <c r="D44" s="2" t="s">
        <v>3</v>
      </c>
      <c r="E44" s="2" t="s">
        <v>135</v>
      </c>
      <c r="F44" s="12">
        <f>IF(AND(O44=0,P44=0,S44=0,T44=0,W44=0,X44=0,AA44=0,AB44=0,AE44=0,AF44=0,AI44=0,AJ44=0),"CLOSED",IF(COUNTIF(AI44:AL44,"&gt;0")-COUNTIF(AI44:AL44,"&gt;=1")&gt;=2,"NP/UA",IF(S44&gt;=1,ROUND(S44*IFERROR((IF(AND(T44&gt;=1,AA44&gt;=1),AA44/T44*0.5,0)+IF(AND(U44&gt;=1,AB44&gt;=1),AB44/U44*0.3,0)+IF(AND(V44&gt;=1,AC44&gt;=1),AC44/V44*0.2,0))/(IF(AND(T44&gt;=1,AA44&gt;=1),0.5,0)+IF(AND(U44&gt;=1,AB44&gt;=1),0.3,0)+IF(AND(V44&gt;=1,AC44&gt;=1),0.2,0)),1)*IFERROR((IF(AND(AB44&gt;=1,AI44&gt;=1),AI44/AB44*0.5,0)+IF(AND(AC44&gt;=1,AJ44&gt;=1),AJ44/AC44*0.3,0)+IF(AND(AD44&gt;=1,AK44&gt;=1),AK44/AD44*0.2,0))/(IF(AND(AB44&gt;=1,AI44&gt;=1),0.5,0)+IF(AND(AC44&gt;=1,AJ44&gt;=1),0.3,0)+IF(AND(AD44&gt;=1,AK44&gt;=1),0.2,0)),1),0),IFERROR(ROUND((IF(ISNUMBER(M44),M44*0.4,0)+IF(AI44&gt;=1,AI44*0.25,0)+IF(AJ44&gt;=1,AJ44*0.15,0)+IF(AK44&gt;=1,AK44*0.1,0)+IF(AL44&gt;=1,AL44*0.1,0))/(IF(ISNUMBER(M44),0.4,0)+IF(AI44&gt;=1,0.25,0)+IF(AJ44&gt;=1,0.15,0)+IF(AK44&gt;=1,0.1,0)+IF(AL44&gt;=1,0.1,0)),0),"NP/UA"))))</f>
        <v>110</v>
      </c>
      <c r="G44" s="12">
        <f>IF(AND(O44=0,P44=0,S44=0,T44=0,W44=0,X44=0,AA44=0,AB44=0,AE44=0,AF44=0,AI44=0,AJ44=0),"CLOSED",IF(COUNTIF(AE44:AH44,"&gt;0")-COUNTIF(AE44:AH44,"&gt;=1")&gt;=2,"NP/UA",IF(O44&gt;=1,ROUND(O44*IFERROR((IF(AND(P44&gt;=1,W44&gt;=1),W44/P44*0.5,0)+IF(AND(Q44&gt;=1,X44&gt;=1),X44/Q44*0.3,0)+IF(AND(R44&gt;=1,Y44&gt;=1),Y44/R44*0.2,0))/(IF(AND(P44&gt;=1,W44&gt;=1),0.5,0)+IF(AND(Q44&gt;=1,X44&gt;=1),0.3,0)+IF(AND(R44&gt;=1,Y44&gt;=1),0.2,0)),1)*IFERROR((IF(AND(X44&gt;=1,AE44&gt;=1),AE44/X44*0.5,0)+IF(AND(Y44&gt;=1,AF44&gt;=1),AF44/Y44*0.3,0)+IF(AND(Z44&gt;=1,AG44&gt;=1),AG44/Z44*0.2,0))/(IF(AND(X44&gt;=1,AE44&gt;=1),0.5,0)+IF(AND(Y44&gt;=1,AF44&gt;=1),0.3,0)+IF(AND(Z44&gt;=1,AG44&gt;=1),0.2,0)),1),0),IFERROR(ROUND((IF(ISNUMBER(N44),N44*0.4,0)+IF(AE44&gt;=1,AE44*0.25,0)+IF(AF44&gt;=1,AF44*0.15,0)+IF(AG44&gt;=1,AG44*0.1,0)+IF(AH44&gt;=1,AH44*0.1,0))/(IF(ISNUMBER(N44),0.4,0)+IF(AE44&gt;=1,0.25,0)+IF(AF44&gt;=1,0.15,0)+IF(AG44&gt;=1,0.1,0)+IF(AH44&gt;=1,0.1,0)),0),"NP/UA"))))</f>
        <v>125</v>
      </c>
      <c r="H44" s="13">
        <f>IF(F44="NP/UA","Unavail",IF(F44="CLOSED","CLOSED",IF(ISNUMBER(F44),ROUND(F44/4,0),"Unavail")))</f>
        <v>28</v>
      </c>
      <c r="I44" s="13">
        <f>IF(G44="NP/UA","Unavail",IF(G44="CLOSED","CLOSED",IF(ISNUMBER(G44),ROUND(G44/7,0),"Unavail")))</f>
        <v>18</v>
      </c>
      <c r="J44" s="13">
        <f>IF(F44="NP/UA","Unavail",IF(F44="CLOSED","CLOSED",IF(ISNUMBER(F44),ROUND(F44*0.25*0.75,0),"Unavail")))</f>
        <v>21</v>
      </c>
      <c r="K44" s="13">
        <f>IF(G44="NP/UA","Unavail",IF(G44="CLOSED","CLOSED",IF(ISNUMBER(G44),ROUND(G44*(1/7)*0.75,0),"Unavail")))</f>
        <v>13</v>
      </c>
      <c r="L44" s="7"/>
      <c r="M44" s="11">
        <f>IF(AND(O44=0,P44=0,S44=0,T44=0,W44=0,X44=0,AA44=0,AB44=0,AE44=0,AF44=0,AI44=0,AJ44=0),"CLOSED",IF(COUNTIF(AI44:AL44,"&gt;0")-COUNTIF(AI44:AL44,"&gt;=1")&gt;=2,"NP/UA",IF(AA44&gt;=1,ROUND(AA44*IFERROR((IF(AND(AB44&gt;=1,AI44&gt;=1),AI44/AB44*0.5,0)+IF(AND(AC44&gt;=1,AJ44&gt;=1),AJ44/AC44*0.3,0)+IF(AND(AD44&gt;=1,AK44&gt;=1),AK44/AD44*0.2,0))/(IF(AND(AB44&gt;=1,AI44&gt;=1),0.5,0)+IF(AND(AC44&gt;=1,AJ44&gt;=1),0.3,0)+IF(AND(AD44&gt;=1,AK44&gt;=1),0.2,0)),1),0),IFERROR(ROUND((IF(AI44&gt;=1,AI44*0.5,0)+IF(AJ44&gt;=1,AJ44*0.3,0)+IF(AK44&gt;=1,AK44*0.2,0))/(IF(AI44&gt;=1,0.5,0)+IF(AJ44&gt;=1,0.3,0)+IF(AK44&gt;=1,0.2,0)),0),"NP/UA"))))</f>
        <v>122</v>
      </c>
      <c r="N44" s="11">
        <f>IF(AND(O44=0,P44=0,S44=0,T44=0,W44=0,X44=0,AA44=0,AB44=0,AE44=0,AF44=0,AI44=0,AJ44=0),"CLOSED",IF(COUNTIF(AE44:AH44,"&gt;0")-COUNTIF(AE44:AH44,"&gt;=1")&gt;=2,"NP/UA",IF(W44&gt;=1,ROUND(W44*IFERROR((IF(AND(X44&gt;=1,AE44&gt;=1),AE44/X44*0.5,0)+IF(AND(Y44&gt;=1,AF44&gt;=1),AF44/Y44*0.3,0)+IF(AND(Z44&gt;=1,AG44&gt;=1),AG44/Z44*0.2,0))/(IF(AND(X44&gt;=1,AE44&gt;=1),0.5,0)+IF(AND(Y44&gt;=1,AF44&gt;=1),0.3,0)+IF(AND(Z44&gt;=1,AG44&gt;=1),0.2,0)),1),0),IFERROR(ROUND((IF(AE44&gt;=1,AE44*0.5,0)+IF(AF44&gt;=1,AF44*0.3,0)+IF(AG44&gt;=1,AG44*0.2,0))/(IF(AE44&gt;=1,0.5,0)+IF(AF44&gt;=1,0.3,0)+IF(AG44&gt;=1,0.2,0)),0),"NP/UA"))))</f>
        <v>139</v>
      </c>
      <c r="O44">
        <v>149</v>
      </c>
      <c r="P44">
        <v>163</v>
      </c>
      <c r="Q44">
        <v>138</v>
      </c>
      <c r="R44">
        <v>130</v>
      </c>
      <c r="S44">
        <v>138</v>
      </c>
      <c r="T44">
        <v>149</v>
      </c>
      <c r="U44">
        <v>137</v>
      </c>
      <c r="V44">
        <v>110</v>
      </c>
      <c r="W44">
        <v>151</v>
      </c>
      <c r="X44">
        <v>120</v>
      </c>
      <c r="Y44">
        <v>125</v>
      </c>
      <c r="Z44">
        <v>108</v>
      </c>
      <c r="AA44">
        <v>135</v>
      </c>
      <c r="AB44">
        <v>116</v>
      </c>
      <c r="AC44">
        <v>97</v>
      </c>
      <c r="AD44">
        <v>92</v>
      </c>
      <c r="AE44">
        <v>111</v>
      </c>
      <c r="AF44">
        <v>119</v>
      </c>
      <c r="AG44">
        <v>92</v>
      </c>
      <c r="AH44">
        <v>62</v>
      </c>
      <c r="AI44">
        <v>107</v>
      </c>
      <c r="AJ44">
        <v>90</v>
      </c>
      <c r="AK44">
        <v>75</v>
      </c>
      <c r="AL44">
        <v>54</v>
      </c>
      <c r="AM44" s="2"/>
      <c r="AN44" s="2"/>
      <c r="AO44" s="2"/>
      <c r="AP44" s="2"/>
    </row>
    <row r="45" spans="1:42" x14ac:dyDescent="0.35">
      <c r="A45" s="2" t="s">
        <v>137</v>
      </c>
      <c r="B45" s="4" t="s">
        <v>334</v>
      </c>
      <c r="C45" s="4" t="s">
        <v>382</v>
      </c>
      <c r="D45" s="2" t="s">
        <v>3</v>
      </c>
      <c r="E45" s="2" t="s">
        <v>35</v>
      </c>
      <c r="F45" s="12">
        <f>IF(AND(O45=0,P45=0,S45=0,T45=0,W45=0,X45=0,AA45=0,AB45=0,AE45=0,AF45=0,AI45=0,AJ45=0),"CLOSED",IF(COUNTIF(AI45:AL45,"&gt;0")-COUNTIF(AI45:AL45,"&gt;=1")&gt;=2,"NP/UA",IF(S45&gt;=1,ROUND(S45*IFERROR((IF(AND(T45&gt;=1,AA45&gt;=1),AA45/T45*0.5,0)+IF(AND(U45&gt;=1,AB45&gt;=1),AB45/U45*0.3,0)+IF(AND(V45&gt;=1,AC45&gt;=1),AC45/V45*0.2,0))/(IF(AND(T45&gt;=1,AA45&gt;=1),0.5,0)+IF(AND(U45&gt;=1,AB45&gt;=1),0.3,0)+IF(AND(V45&gt;=1,AC45&gt;=1),0.2,0)),1)*IFERROR((IF(AND(AB45&gt;=1,AI45&gt;=1),AI45/AB45*0.5,0)+IF(AND(AC45&gt;=1,AJ45&gt;=1),AJ45/AC45*0.3,0)+IF(AND(AD45&gt;=1,AK45&gt;=1),AK45/AD45*0.2,0))/(IF(AND(AB45&gt;=1,AI45&gt;=1),0.5,0)+IF(AND(AC45&gt;=1,AJ45&gt;=1),0.3,0)+IF(AND(AD45&gt;=1,AK45&gt;=1),0.2,0)),1),0),IFERROR(ROUND((IF(ISNUMBER(M45),M45*0.4,0)+IF(AI45&gt;=1,AI45*0.25,0)+IF(AJ45&gt;=1,AJ45*0.15,0)+IF(AK45&gt;=1,AK45*0.1,0)+IF(AL45&gt;=1,AL45*0.1,0))/(IF(ISNUMBER(M45),0.4,0)+IF(AI45&gt;=1,0.25,0)+IF(AJ45&gt;=1,0.15,0)+IF(AK45&gt;=1,0.1,0)+IF(AL45&gt;=1,0.1,0)),0),"NP/UA"))))</f>
        <v>233</v>
      </c>
      <c r="G45" s="12">
        <f>IF(AND(O45=0,P45=0,S45=0,T45=0,W45=0,X45=0,AA45=0,AB45=0,AE45=0,AF45=0,AI45=0,AJ45=0),"CLOSED",IF(COUNTIF(AE45:AH45,"&gt;0")-COUNTIF(AE45:AH45,"&gt;=1")&gt;=2,"NP/UA",IF(O45&gt;=1,ROUND(O45*IFERROR((IF(AND(P45&gt;=1,W45&gt;=1),W45/P45*0.5,0)+IF(AND(Q45&gt;=1,X45&gt;=1),X45/Q45*0.3,0)+IF(AND(R45&gt;=1,Y45&gt;=1),Y45/R45*0.2,0))/(IF(AND(P45&gt;=1,W45&gt;=1),0.5,0)+IF(AND(Q45&gt;=1,X45&gt;=1),0.3,0)+IF(AND(R45&gt;=1,Y45&gt;=1),0.2,0)),1)*IFERROR((IF(AND(X45&gt;=1,AE45&gt;=1),AE45/X45*0.5,0)+IF(AND(Y45&gt;=1,AF45&gt;=1),AF45/Y45*0.3,0)+IF(AND(Z45&gt;=1,AG45&gt;=1),AG45/Z45*0.2,0))/(IF(AND(X45&gt;=1,AE45&gt;=1),0.5,0)+IF(AND(Y45&gt;=1,AF45&gt;=1),0.3,0)+IF(AND(Z45&gt;=1,AG45&gt;=1),0.2,0)),1),0),IFERROR(ROUND((IF(ISNUMBER(N45),N45*0.4,0)+IF(AE45&gt;=1,AE45*0.25,0)+IF(AF45&gt;=1,AF45*0.15,0)+IF(AG45&gt;=1,AG45*0.1,0)+IF(AH45&gt;=1,AH45*0.1,0))/(IF(ISNUMBER(N45),0.4,0)+IF(AE45&gt;=1,0.25,0)+IF(AF45&gt;=1,0.15,0)+IF(AG45&gt;=1,0.1,0)+IF(AH45&gt;=1,0.1,0)),0),"NP/UA"))))</f>
        <v>270</v>
      </c>
      <c r="H45" s="13">
        <f>IF(F45="NP/UA","Unavail",IF(F45="CLOSED","CLOSED",IF(ISNUMBER(F45),ROUND(F45/4,0),"Unavail")))</f>
        <v>58</v>
      </c>
      <c r="I45" s="13">
        <f>IF(G45="NP/UA","Unavail",IF(G45="CLOSED","CLOSED",IF(ISNUMBER(G45),ROUND(G45/7,0),"Unavail")))</f>
        <v>39</v>
      </c>
      <c r="J45" s="13">
        <f>IF(F45="NP/UA","Unavail",IF(F45="CLOSED","CLOSED",IF(ISNUMBER(F45),ROUND(F45*0.25*0.75,0),"Unavail")))</f>
        <v>44</v>
      </c>
      <c r="K45" s="13">
        <f>IF(G45="NP/UA","Unavail",IF(G45="CLOSED","CLOSED",IF(ISNUMBER(G45),ROUND(G45*(1/7)*0.75,0),"Unavail")))</f>
        <v>29</v>
      </c>
      <c r="L45" s="7"/>
      <c r="M45" s="11">
        <f>IF(AND(O45=0,P45=0,S45=0,T45=0,W45=0,X45=0,AA45=0,AB45=0,AE45=0,AF45=0,AI45=0,AJ45=0),"CLOSED",IF(COUNTIF(AI45:AL45,"&gt;0")-COUNTIF(AI45:AL45,"&gt;=1")&gt;=2,"NP/UA",IF(AA45&gt;=1,ROUND(AA45*IFERROR((IF(AND(AB45&gt;=1,AI45&gt;=1),AI45/AB45*0.5,0)+IF(AND(AC45&gt;=1,AJ45&gt;=1),AJ45/AC45*0.3,0)+IF(AND(AD45&gt;=1,AK45&gt;=1),AK45/AD45*0.2,0))/(IF(AND(AB45&gt;=1,AI45&gt;=1),0.5,0)+IF(AND(AC45&gt;=1,AJ45&gt;=1),0.3,0)+IF(AND(AD45&gt;=1,AK45&gt;=1),0.2,0)),1),0),IFERROR(ROUND((IF(AI45&gt;=1,AI45*0.5,0)+IF(AJ45&gt;=1,AJ45*0.3,0)+IF(AK45&gt;=1,AK45*0.2,0))/(IF(AI45&gt;=1,0.5,0)+IF(AJ45&gt;=1,0.3,0)+IF(AK45&gt;=1,0.2,0)),0),"NP/UA"))))</f>
        <v>272</v>
      </c>
      <c r="N45" s="11">
        <f>IF(AND(O45=0,P45=0,S45=0,T45=0,W45=0,X45=0,AA45=0,AB45=0,AE45=0,AF45=0,AI45=0,AJ45=0),"CLOSED",IF(COUNTIF(AE45:AH45,"&gt;0")-COUNTIF(AE45:AH45,"&gt;=1")&gt;=2,"NP/UA",IF(W45&gt;=1,ROUND(W45*IFERROR((IF(AND(X45&gt;=1,AE45&gt;=1),AE45/X45*0.5,0)+IF(AND(Y45&gt;=1,AF45&gt;=1),AF45/Y45*0.3,0)+IF(AND(Z45&gt;=1,AG45&gt;=1),AG45/Z45*0.2,0))/(IF(AND(X45&gt;=1,AE45&gt;=1),0.5,0)+IF(AND(Y45&gt;=1,AF45&gt;=1),0.3,0)+IF(AND(Z45&gt;=1,AG45&gt;=1),0.2,0)),1),0),IFERROR(ROUND((IF(AE45&gt;=1,AE45*0.5,0)+IF(AF45&gt;=1,AF45*0.3,0)+IF(AG45&gt;=1,AG45*0.2,0))/(IF(AE45&gt;=1,0.5,0)+IF(AF45&gt;=1,0.3,0)+IF(AG45&gt;=1,0.2,0)),0),"NP/UA"))))</f>
        <v>274</v>
      </c>
      <c r="O45">
        <v>319</v>
      </c>
      <c r="P45">
        <v>325</v>
      </c>
      <c r="Q45">
        <v>327</v>
      </c>
      <c r="R45">
        <v>326</v>
      </c>
      <c r="S45">
        <v>263</v>
      </c>
      <c r="T45">
        <v>296</v>
      </c>
      <c r="U45">
        <v>293</v>
      </c>
      <c r="V45">
        <v>275</v>
      </c>
      <c r="W45">
        <v>309</v>
      </c>
      <c r="X45">
        <v>321</v>
      </c>
      <c r="Y45">
        <v>302</v>
      </c>
      <c r="Z45">
        <v>350</v>
      </c>
      <c r="AA45">
        <v>293</v>
      </c>
      <c r="AB45">
        <v>282</v>
      </c>
      <c r="AC45">
        <v>237</v>
      </c>
      <c r="AD45">
        <v>254</v>
      </c>
      <c r="AE45">
        <v>288</v>
      </c>
      <c r="AF45">
        <v>270</v>
      </c>
      <c r="AG45">
        <v>298</v>
      </c>
      <c r="AH45">
        <v>296</v>
      </c>
      <c r="AI45">
        <v>260</v>
      </c>
      <c r="AJ45">
        <v>229</v>
      </c>
      <c r="AK45">
        <v>224</v>
      </c>
      <c r="AL45">
        <v>261</v>
      </c>
      <c r="AM45" s="2"/>
      <c r="AN45" s="2"/>
      <c r="AO45" s="2"/>
      <c r="AP45" s="2"/>
    </row>
    <row r="46" spans="1:42" x14ac:dyDescent="0.35">
      <c r="A46" s="2" t="s">
        <v>144</v>
      </c>
      <c r="B46" s="4" t="s">
        <v>334</v>
      </c>
      <c r="C46" s="4" t="s">
        <v>382</v>
      </c>
      <c r="D46" s="2" t="s">
        <v>3</v>
      </c>
      <c r="E46" s="2" t="s">
        <v>145</v>
      </c>
      <c r="F46" s="12">
        <f>IF(AND(O46=0,P46=0,S46=0,T46=0,W46=0,X46=0,AA46=0,AB46=0,AE46=0,AF46=0,AI46=0,AJ46=0),"CLOSED",IF(COUNTIF(AI46:AL46,"&gt;0")-COUNTIF(AI46:AL46,"&gt;=1")&gt;=2,"NP/UA",IF(S46&gt;=1,ROUND(S46*IFERROR((IF(AND(T46&gt;=1,AA46&gt;=1),AA46/T46*0.5,0)+IF(AND(U46&gt;=1,AB46&gt;=1),AB46/U46*0.3,0)+IF(AND(V46&gt;=1,AC46&gt;=1),AC46/V46*0.2,0))/(IF(AND(T46&gt;=1,AA46&gt;=1),0.5,0)+IF(AND(U46&gt;=1,AB46&gt;=1),0.3,0)+IF(AND(V46&gt;=1,AC46&gt;=1),0.2,0)),1)*IFERROR((IF(AND(AB46&gt;=1,AI46&gt;=1),AI46/AB46*0.5,0)+IF(AND(AC46&gt;=1,AJ46&gt;=1),AJ46/AC46*0.3,0)+IF(AND(AD46&gt;=1,AK46&gt;=1),AK46/AD46*0.2,0))/(IF(AND(AB46&gt;=1,AI46&gt;=1),0.5,0)+IF(AND(AC46&gt;=1,AJ46&gt;=1),0.3,0)+IF(AND(AD46&gt;=1,AK46&gt;=1),0.2,0)),1),0),IFERROR(ROUND((IF(ISNUMBER(M46),M46*0.4,0)+IF(AI46&gt;=1,AI46*0.25,0)+IF(AJ46&gt;=1,AJ46*0.15,0)+IF(AK46&gt;=1,AK46*0.1,0)+IF(AL46&gt;=1,AL46*0.1,0))/(IF(ISNUMBER(M46),0.4,0)+IF(AI46&gt;=1,0.25,0)+IF(AJ46&gt;=1,0.15,0)+IF(AK46&gt;=1,0.1,0)+IF(AL46&gt;=1,0.1,0)),0),"NP/UA"))))</f>
        <v>223</v>
      </c>
      <c r="G46" s="12">
        <f>IF(AND(O46=0,P46=0,S46=0,T46=0,W46=0,X46=0,AA46=0,AB46=0,AE46=0,AF46=0,AI46=0,AJ46=0),"CLOSED",IF(COUNTIF(AE46:AH46,"&gt;0")-COUNTIF(AE46:AH46,"&gt;=1")&gt;=2,"NP/UA",IF(O46&gt;=1,ROUND(O46*IFERROR((IF(AND(P46&gt;=1,W46&gt;=1),W46/P46*0.5,0)+IF(AND(Q46&gt;=1,X46&gt;=1),X46/Q46*0.3,0)+IF(AND(R46&gt;=1,Y46&gt;=1),Y46/R46*0.2,0))/(IF(AND(P46&gt;=1,W46&gt;=1),0.5,0)+IF(AND(Q46&gt;=1,X46&gt;=1),0.3,0)+IF(AND(R46&gt;=1,Y46&gt;=1),0.2,0)),1)*IFERROR((IF(AND(X46&gt;=1,AE46&gt;=1),AE46/X46*0.5,0)+IF(AND(Y46&gt;=1,AF46&gt;=1),AF46/Y46*0.3,0)+IF(AND(Z46&gt;=1,AG46&gt;=1),AG46/Z46*0.2,0))/(IF(AND(X46&gt;=1,AE46&gt;=1),0.5,0)+IF(AND(Y46&gt;=1,AF46&gt;=1),0.3,0)+IF(AND(Z46&gt;=1,AG46&gt;=1),0.2,0)),1),0),IFERROR(ROUND((IF(ISNUMBER(N46),N46*0.4,0)+IF(AE46&gt;=1,AE46*0.25,0)+IF(AF46&gt;=1,AF46*0.15,0)+IF(AG46&gt;=1,AG46*0.1,0)+IF(AH46&gt;=1,AH46*0.1,0))/(IF(ISNUMBER(N46),0.4,0)+IF(AE46&gt;=1,0.25,0)+IF(AF46&gt;=1,0.15,0)+IF(AG46&gt;=1,0.1,0)+IF(AH46&gt;=1,0.1,0)),0),"NP/UA"))))</f>
        <v>157</v>
      </c>
      <c r="H46" s="13">
        <f>IF(F46="NP/UA","Unavail",IF(F46="CLOSED","CLOSED",IF(ISNUMBER(F46),ROUND(F46/4,0),"Unavail")))</f>
        <v>56</v>
      </c>
      <c r="I46" s="13">
        <f>IF(G46="NP/UA","Unavail",IF(G46="CLOSED","CLOSED",IF(ISNUMBER(G46),ROUND(G46/7,0),"Unavail")))</f>
        <v>22</v>
      </c>
      <c r="J46" s="13">
        <f>IF(F46="NP/UA","Unavail",IF(F46="CLOSED","CLOSED",IF(ISNUMBER(F46),ROUND(F46*0.25*0.75,0),"Unavail")))</f>
        <v>42</v>
      </c>
      <c r="K46" s="13">
        <f>IF(G46="NP/UA","Unavail",IF(G46="CLOSED","CLOSED",IF(ISNUMBER(G46),ROUND(G46*(1/7)*0.75,0),"Unavail")))</f>
        <v>17</v>
      </c>
      <c r="L46" s="7"/>
      <c r="M46" s="11">
        <f>IF(AND(O46=0,P46=0,S46=0,T46=0,W46=0,X46=0,AA46=0,AB46=0,AE46=0,AF46=0,AI46=0,AJ46=0),"CLOSED",IF(COUNTIF(AI46:AL46,"&gt;0")-COUNTIF(AI46:AL46,"&gt;=1")&gt;=2,"NP/UA",IF(AA46&gt;=1,ROUND(AA46*IFERROR((IF(AND(AB46&gt;=1,AI46&gt;=1),AI46/AB46*0.5,0)+IF(AND(AC46&gt;=1,AJ46&gt;=1),AJ46/AC46*0.3,0)+IF(AND(AD46&gt;=1,AK46&gt;=1),AK46/AD46*0.2,0))/(IF(AND(AB46&gt;=1,AI46&gt;=1),0.5,0)+IF(AND(AC46&gt;=1,AJ46&gt;=1),0.3,0)+IF(AND(AD46&gt;=1,AK46&gt;=1),0.2,0)),1),0),IFERROR(ROUND((IF(AI46&gt;=1,AI46*0.5,0)+IF(AJ46&gt;=1,AJ46*0.3,0)+IF(AK46&gt;=1,AK46*0.2,0))/(IF(AI46&gt;=1,0.5,0)+IF(AJ46&gt;=1,0.3,0)+IF(AK46&gt;=1,0.2,0)),0),"NP/UA"))))</f>
        <v>195</v>
      </c>
      <c r="N46" s="11">
        <f>IF(AND(O46=0,P46=0,S46=0,T46=0,W46=0,X46=0,AA46=0,AB46=0,AE46=0,AF46=0,AI46=0,AJ46=0),"CLOSED",IF(COUNTIF(AE46:AH46,"&gt;0")-COUNTIF(AE46:AH46,"&gt;=1")&gt;=2,"NP/UA",IF(W46&gt;=1,ROUND(W46*IFERROR((IF(AND(X46&gt;=1,AE46&gt;=1),AE46/X46*0.5,0)+IF(AND(Y46&gt;=1,AF46&gt;=1),AF46/Y46*0.3,0)+IF(AND(Z46&gt;=1,AG46&gt;=1),AG46/Z46*0.2,0))/(IF(AND(X46&gt;=1,AE46&gt;=1),0.5,0)+IF(AND(Y46&gt;=1,AF46&gt;=1),0.3,0)+IF(AND(Z46&gt;=1,AG46&gt;=1),0.2,0)),1),0),IFERROR(ROUND((IF(AE46&gt;=1,AE46*0.5,0)+IF(AF46&gt;=1,AF46*0.3,0)+IF(AG46&gt;=1,AG46*0.2,0))/(IF(AE46&gt;=1,0.5,0)+IF(AF46&gt;=1,0.3,0)+IF(AG46&gt;=1,0.2,0)),0),"NP/UA"))))</f>
        <v>184</v>
      </c>
      <c r="O46">
        <v>184</v>
      </c>
      <c r="P46">
        <v>226</v>
      </c>
      <c r="Q46">
        <v>198</v>
      </c>
      <c r="R46">
        <v>213</v>
      </c>
      <c r="S46">
        <v>269</v>
      </c>
      <c r="T46">
        <v>240</v>
      </c>
      <c r="U46">
        <v>292</v>
      </c>
      <c r="V46">
        <v>322</v>
      </c>
      <c r="W46">
        <v>192</v>
      </c>
      <c r="X46">
        <v>181</v>
      </c>
      <c r="Y46">
        <v>202</v>
      </c>
      <c r="Z46">
        <v>211</v>
      </c>
      <c r="AA46">
        <v>205</v>
      </c>
      <c r="AB46">
        <v>261</v>
      </c>
      <c r="AC46">
        <v>285</v>
      </c>
      <c r="AD46">
        <v>288</v>
      </c>
      <c r="AE46">
        <v>176</v>
      </c>
      <c r="AF46">
        <v>188</v>
      </c>
      <c r="AG46">
        <v>206</v>
      </c>
      <c r="AH46">
        <v>234</v>
      </c>
      <c r="AI46">
        <v>249</v>
      </c>
      <c r="AJ46">
        <v>272</v>
      </c>
      <c r="AK46">
        <v>272</v>
      </c>
      <c r="AL46">
        <v>272</v>
      </c>
      <c r="AM46" s="2"/>
      <c r="AN46" s="2"/>
      <c r="AO46" s="2"/>
      <c r="AP46" s="2"/>
    </row>
    <row r="47" spans="1:42" x14ac:dyDescent="0.35">
      <c r="A47" s="2" t="s">
        <v>147</v>
      </c>
      <c r="B47" s="4" t="s">
        <v>334</v>
      </c>
      <c r="C47" s="4" t="s">
        <v>382</v>
      </c>
      <c r="D47" s="2" t="s">
        <v>3</v>
      </c>
      <c r="E47" s="2" t="s">
        <v>12</v>
      </c>
      <c r="F47" s="12">
        <f>IF(AND(O47=0,P47=0,S47=0,T47=0,W47=0,X47=0,AA47=0,AB47=0,AE47=0,AF47=0,AI47=0,AJ47=0),"CLOSED",IF(COUNTIF(AI47:AL47,"&gt;0")-COUNTIF(AI47:AL47,"&gt;=1")&gt;=2,"NP/UA",IF(S47&gt;=1,ROUND(S47*IFERROR((IF(AND(T47&gt;=1,AA47&gt;=1),AA47/T47*0.5,0)+IF(AND(U47&gt;=1,AB47&gt;=1),AB47/U47*0.3,0)+IF(AND(V47&gt;=1,AC47&gt;=1),AC47/V47*0.2,0))/(IF(AND(T47&gt;=1,AA47&gt;=1),0.5,0)+IF(AND(U47&gt;=1,AB47&gt;=1),0.3,0)+IF(AND(V47&gt;=1,AC47&gt;=1),0.2,0)),1)*IFERROR((IF(AND(AB47&gt;=1,AI47&gt;=1),AI47/AB47*0.5,0)+IF(AND(AC47&gt;=1,AJ47&gt;=1),AJ47/AC47*0.3,0)+IF(AND(AD47&gt;=1,AK47&gt;=1),AK47/AD47*0.2,0))/(IF(AND(AB47&gt;=1,AI47&gt;=1),0.5,0)+IF(AND(AC47&gt;=1,AJ47&gt;=1),0.3,0)+IF(AND(AD47&gt;=1,AK47&gt;=1),0.2,0)),1),0),IFERROR(ROUND((IF(ISNUMBER(M47),M47*0.4,0)+IF(AI47&gt;=1,AI47*0.25,0)+IF(AJ47&gt;=1,AJ47*0.15,0)+IF(AK47&gt;=1,AK47*0.1,0)+IF(AL47&gt;=1,AL47*0.1,0))/(IF(ISNUMBER(M47),0.4,0)+IF(AI47&gt;=1,0.25,0)+IF(AJ47&gt;=1,0.15,0)+IF(AK47&gt;=1,0.1,0)+IF(AL47&gt;=1,0.1,0)),0),"NP/UA"))))</f>
        <v>163</v>
      </c>
      <c r="G47" s="12">
        <f>IF(AND(O47=0,P47=0,S47=0,T47=0,W47=0,X47=0,AA47=0,AB47=0,AE47=0,AF47=0,AI47=0,AJ47=0),"CLOSED",IF(COUNTIF(AE47:AH47,"&gt;0")-COUNTIF(AE47:AH47,"&gt;=1")&gt;=2,"NP/UA",IF(O47&gt;=1,ROUND(O47*IFERROR((IF(AND(P47&gt;=1,W47&gt;=1),W47/P47*0.5,0)+IF(AND(Q47&gt;=1,X47&gt;=1),X47/Q47*0.3,0)+IF(AND(R47&gt;=1,Y47&gt;=1),Y47/R47*0.2,0))/(IF(AND(P47&gt;=1,W47&gt;=1),0.5,0)+IF(AND(Q47&gt;=1,X47&gt;=1),0.3,0)+IF(AND(R47&gt;=1,Y47&gt;=1),0.2,0)),1)*IFERROR((IF(AND(X47&gt;=1,AE47&gt;=1),AE47/X47*0.5,0)+IF(AND(Y47&gt;=1,AF47&gt;=1),AF47/Y47*0.3,0)+IF(AND(Z47&gt;=1,AG47&gt;=1),AG47/Z47*0.2,0))/(IF(AND(X47&gt;=1,AE47&gt;=1),0.5,0)+IF(AND(Y47&gt;=1,AF47&gt;=1),0.3,0)+IF(AND(Z47&gt;=1,AG47&gt;=1),0.2,0)),1),0),IFERROR(ROUND((IF(ISNUMBER(N47),N47*0.4,0)+IF(AE47&gt;=1,AE47*0.25,0)+IF(AF47&gt;=1,AF47*0.15,0)+IF(AG47&gt;=1,AG47*0.1,0)+IF(AH47&gt;=1,AH47*0.1,0))/(IF(ISNUMBER(N47),0.4,0)+IF(AE47&gt;=1,0.25,0)+IF(AF47&gt;=1,0.15,0)+IF(AG47&gt;=1,0.1,0)+IF(AH47&gt;=1,0.1,0)),0),"NP/UA"))))</f>
        <v>235</v>
      </c>
      <c r="H47" s="13">
        <f>IF(F47="NP/UA","Unavail",IF(F47="CLOSED","CLOSED",IF(ISNUMBER(F47),ROUND(F47/4,0),"Unavail")))</f>
        <v>41</v>
      </c>
      <c r="I47" s="13">
        <f>IF(G47="NP/UA","Unavail",IF(G47="CLOSED","CLOSED",IF(ISNUMBER(G47),ROUND(G47/7,0),"Unavail")))</f>
        <v>34</v>
      </c>
      <c r="J47" s="13">
        <f>IF(F47="NP/UA","Unavail",IF(F47="CLOSED","CLOSED",IF(ISNUMBER(F47),ROUND(F47*0.25*0.75,0),"Unavail")))</f>
        <v>31</v>
      </c>
      <c r="K47" s="13">
        <f>IF(G47="NP/UA","Unavail",IF(G47="CLOSED","CLOSED",IF(ISNUMBER(G47),ROUND(G47*(1/7)*0.75,0),"Unavail")))</f>
        <v>25</v>
      </c>
      <c r="L47" s="7"/>
      <c r="M47" s="11">
        <f>IF(AND(O47=0,P47=0,S47=0,T47=0,W47=0,X47=0,AA47=0,AB47=0,AE47=0,AF47=0,AI47=0,AJ47=0),"CLOSED",IF(COUNTIF(AI47:AL47,"&gt;0")-COUNTIF(AI47:AL47,"&gt;=1")&gt;=2,"NP/UA",IF(AA47&gt;=1,ROUND(AA47*IFERROR((IF(AND(AB47&gt;=1,AI47&gt;=1),AI47/AB47*0.5,0)+IF(AND(AC47&gt;=1,AJ47&gt;=1),AJ47/AC47*0.3,0)+IF(AND(AD47&gt;=1,AK47&gt;=1),AK47/AD47*0.2,0))/(IF(AND(AB47&gt;=1,AI47&gt;=1),0.5,0)+IF(AND(AC47&gt;=1,AJ47&gt;=1),0.3,0)+IF(AND(AD47&gt;=1,AK47&gt;=1),0.2,0)),1),0),IFERROR(ROUND((IF(AI47&gt;=1,AI47*0.5,0)+IF(AJ47&gt;=1,AJ47*0.3,0)+IF(AK47&gt;=1,AK47*0.2,0))/(IF(AI47&gt;=1,0.5,0)+IF(AJ47&gt;=1,0.3,0)+IF(AK47&gt;=1,0.2,0)),0),"NP/UA"))))</f>
        <v>196</v>
      </c>
      <c r="N47" s="11">
        <f>IF(AND(O47=0,P47=0,S47=0,T47=0,W47=0,X47=0,AA47=0,AB47=0,AE47=0,AF47=0,AI47=0,AJ47=0),"CLOSED",IF(COUNTIF(AE47:AH47,"&gt;0")-COUNTIF(AE47:AH47,"&gt;=1")&gt;=2,"NP/UA",IF(W47&gt;=1,ROUND(W47*IFERROR((IF(AND(X47&gt;=1,AE47&gt;=1),AE47/X47*0.5,0)+IF(AND(Y47&gt;=1,AF47&gt;=1),AF47/Y47*0.3,0)+IF(AND(Z47&gt;=1,AG47&gt;=1),AG47/Z47*0.2,0))/(IF(AND(X47&gt;=1,AE47&gt;=1),0.5,0)+IF(AND(Y47&gt;=1,AF47&gt;=1),0.3,0)+IF(AND(Z47&gt;=1,AG47&gt;=1),0.2,0)),1),0),IFERROR(ROUND((IF(AE47&gt;=1,AE47*0.5,0)+IF(AF47&gt;=1,AF47*0.3,0)+IF(AG47&gt;=1,AG47*0.2,0))/(IF(AE47&gt;=1,0.5,0)+IF(AF47&gt;=1,0.3,0)+IF(AG47&gt;=1,0.2,0)),0),"NP/UA"))))</f>
        <v>245</v>
      </c>
      <c r="O47">
        <v>262</v>
      </c>
      <c r="P47">
        <v>273</v>
      </c>
      <c r="Q47">
        <v>326</v>
      </c>
      <c r="R47">
        <v>263</v>
      </c>
      <c r="S47">
        <v>192</v>
      </c>
      <c r="T47">
        <v>245</v>
      </c>
      <c r="U47">
        <v>244</v>
      </c>
      <c r="V47">
        <v>213</v>
      </c>
      <c r="W47">
        <v>265</v>
      </c>
      <c r="X47">
        <v>305</v>
      </c>
      <c r="Y47">
        <v>267</v>
      </c>
      <c r="Z47">
        <v>295</v>
      </c>
      <c r="AA47">
        <v>214</v>
      </c>
      <c r="AB47">
        <v>232</v>
      </c>
      <c r="AC47">
        <v>220</v>
      </c>
      <c r="AD47">
        <v>221</v>
      </c>
      <c r="AE47">
        <v>279</v>
      </c>
      <c r="AF47">
        <v>252</v>
      </c>
      <c r="AG47">
        <v>271</v>
      </c>
      <c r="AH47">
        <v>275</v>
      </c>
      <c r="AI47">
        <v>202</v>
      </c>
      <c r="AJ47">
        <v>217</v>
      </c>
      <c r="AK47">
        <v>203</v>
      </c>
      <c r="AL47">
        <v>169</v>
      </c>
      <c r="AM47" s="2"/>
      <c r="AN47" s="2"/>
      <c r="AO47" s="2"/>
      <c r="AP47" s="2"/>
    </row>
    <row r="48" spans="1:42" x14ac:dyDescent="0.35">
      <c r="A48" s="2" t="s">
        <v>151</v>
      </c>
      <c r="B48" s="4" t="s">
        <v>334</v>
      </c>
      <c r="C48" s="4" t="s">
        <v>382</v>
      </c>
      <c r="D48" s="2" t="s">
        <v>3</v>
      </c>
      <c r="E48" s="2" t="s">
        <v>12</v>
      </c>
      <c r="F48" s="12">
        <f>IF(AND(O48=0,P48=0,S48=0,T48=0,W48=0,X48=0,AA48=0,AB48=0,AE48=0,AF48=0,AI48=0,AJ48=0),"CLOSED",IF(COUNTIF(AI48:AL48,"&gt;0")-COUNTIF(AI48:AL48,"&gt;=1")&gt;=2,"NP/UA",IF(S48&gt;=1,ROUND(S48*IFERROR((IF(AND(T48&gt;=1,AA48&gt;=1),AA48/T48*0.5,0)+IF(AND(U48&gt;=1,AB48&gt;=1),AB48/U48*0.3,0)+IF(AND(V48&gt;=1,AC48&gt;=1),AC48/V48*0.2,0))/(IF(AND(T48&gt;=1,AA48&gt;=1),0.5,0)+IF(AND(U48&gt;=1,AB48&gt;=1),0.3,0)+IF(AND(V48&gt;=1,AC48&gt;=1),0.2,0)),1)*IFERROR((IF(AND(AB48&gt;=1,AI48&gt;=1),AI48/AB48*0.5,0)+IF(AND(AC48&gt;=1,AJ48&gt;=1),AJ48/AC48*0.3,0)+IF(AND(AD48&gt;=1,AK48&gt;=1),AK48/AD48*0.2,0))/(IF(AND(AB48&gt;=1,AI48&gt;=1),0.5,0)+IF(AND(AC48&gt;=1,AJ48&gt;=1),0.3,0)+IF(AND(AD48&gt;=1,AK48&gt;=1),0.2,0)),1),0),IFERROR(ROUND((IF(ISNUMBER(M48),M48*0.4,0)+IF(AI48&gt;=1,AI48*0.25,0)+IF(AJ48&gt;=1,AJ48*0.15,0)+IF(AK48&gt;=1,AK48*0.1,0)+IF(AL48&gt;=1,AL48*0.1,0))/(IF(ISNUMBER(M48),0.4,0)+IF(AI48&gt;=1,0.25,0)+IF(AJ48&gt;=1,0.15,0)+IF(AK48&gt;=1,0.1,0)+IF(AL48&gt;=1,0.1,0)),0),"NP/UA"))))</f>
        <v>48</v>
      </c>
      <c r="G48" s="12">
        <f>IF(AND(O48=0,P48=0,S48=0,T48=0,W48=0,X48=0,AA48=0,AB48=0,AE48=0,AF48=0,AI48=0,AJ48=0),"CLOSED",IF(COUNTIF(AE48:AH48,"&gt;0")-COUNTIF(AE48:AH48,"&gt;=1")&gt;=2,"NP/UA",IF(O48&gt;=1,ROUND(O48*IFERROR((IF(AND(P48&gt;=1,W48&gt;=1),W48/P48*0.5,0)+IF(AND(Q48&gt;=1,X48&gt;=1),X48/Q48*0.3,0)+IF(AND(R48&gt;=1,Y48&gt;=1),Y48/R48*0.2,0))/(IF(AND(P48&gt;=1,W48&gt;=1),0.5,0)+IF(AND(Q48&gt;=1,X48&gt;=1),0.3,0)+IF(AND(R48&gt;=1,Y48&gt;=1),0.2,0)),1)*IFERROR((IF(AND(X48&gt;=1,AE48&gt;=1),AE48/X48*0.5,0)+IF(AND(Y48&gt;=1,AF48&gt;=1),AF48/Y48*0.3,0)+IF(AND(Z48&gt;=1,AG48&gt;=1),AG48/Z48*0.2,0))/(IF(AND(X48&gt;=1,AE48&gt;=1),0.5,0)+IF(AND(Y48&gt;=1,AF48&gt;=1),0.3,0)+IF(AND(Z48&gt;=1,AG48&gt;=1),0.2,0)),1),0),IFERROR(ROUND((IF(ISNUMBER(N48),N48*0.4,0)+IF(AE48&gt;=1,AE48*0.25,0)+IF(AF48&gt;=1,AF48*0.15,0)+IF(AG48&gt;=1,AG48*0.1,0)+IF(AH48&gt;=1,AH48*0.1,0))/(IF(ISNUMBER(N48),0.4,0)+IF(AE48&gt;=1,0.25,0)+IF(AF48&gt;=1,0.15,0)+IF(AG48&gt;=1,0.1,0)+IF(AH48&gt;=1,0.1,0)),0),"NP/UA"))))</f>
        <v>51</v>
      </c>
      <c r="H48" s="13">
        <f>IF(F48="NP/UA","Unavail",IF(F48="CLOSED","CLOSED",IF(ISNUMBER(F48),ROUND(F48/4,0),"Unavail")))</f>
        <v>12</v>
      </c>
      <c r="I48" s="13">
        <f>IF(G48="NP/UA","Unavail",IF(G48="CLOSED","CLOSED",IF(ISNUMBER(G48),ROUND(G48/7,0),"Unavail")))</f>
        <v>7</v>
      </c>
      <c r="J48" s="13">
        <f>IF(F48="NP/UA","Unavail",IF(F48="CLOSED","CLOSED",IF(ISNUMBER(F48),ROUND(F48*0.25*0.75,0),"Unavail")))</f>
        <v>9</v>
      </c>
      <c r="K48" s="13">
        <f>IF(G48="NP/UA","Unavail",IF(G48="CLOSED","CLOSED",IF(ISNUMBER(G48),ROUND(G48*(1/7)*0.75,0),"Unavail")))</f>
        <v>5</v>
      </c>
      <c r="L48" s="7"/>
      <c r="M48" s="11">
        <f>IF(AND(O48=0,P48=0,S48=0,T48=0,W48=0,X48=0,AA48=0,AB48=0,AE48=0,AF48=0,AI48=0,AJ48=0),"CLOSED",IF(COUNTIF(AI48:AL48,"&gt;0")-COUNTIF(AI48:AL48,"&gt;=1")&gt;=2,"NP/UA",IF(AA48&gt;=1,ROUND(AA48*IFERROR((IF(AND(AB48&gt;=1,AI48&gt;=1),AI48/AB48*0.5,0)+IF(AND(AC48&gt;=1,AJ48&gt;=1),AJ48/AC48*0.3,0)+IF(AND(AD48&gt;=1,AK48&gt;=1),AK48/AD48*0.2,0))/(IF(AND(AB48&gt;=1,AI48&gt;=1),0.5,0)+IF(AND(AC48&gt;=1,AJ48&gt;=1),0.3,0)+IF(AND(AD48&gt;=1,AK48&gt;=1),0.2,0)),1),0),IFERROR(ROUND((IF(AI48&gt;=1,AI48*0.5,0)+IF(AJ48&gt;=1,AJ48*0.3,0)+IF(AK48&gt;=1,AK48*0.2,0))/(IF(AI48&gt;=1,0.5,0)+IF(AJ48&gt;=1,0.3,0)+IF(AK48&gt;=1,0.2,0)),0),"NP/UA"))))</f>
        <v>52</v>
      </c>
      <c r="N48" s="11">
        <f>IF(AND(O48=0,P48=0,S48=0,T48=0,W48=0,X48=0,AA48=0,AB48=0,AE48=0,AF48=0,AI48=0,AJ48=0),"CLOSED",IF(COUNTIF(AE48:AH48,"&gt;0")-COUNTIF(AE48:AH48,"&gt;=1")&gt;=2,"NP/UA",IF(W48&gt;=1,ROUND(W48*IFERROR((IF(AND(X48&gt;=1,AE48&gt;=1),AE48/X48*0.5,0)+IF(AND(Y48&gt;=1,AF48&gt;=1),AF48/Y48*0.3,0)+IF(AND(Z48&gt;=1,AG48&gt;=1),AG48/Z48*0.2,0))/(IF(AND(X48&gt;=1,AE48&gt;=1),0.5,0)+IF(AND(Y48&gt;=1,AF48&gt;=1),0.3,0)+IF(AND(Z48&gt;=1,AG48&gt;=1),0.2,0)),1),0),IFERROR(ROUND((IF(AE48&gt;=1,AE48*0.5,0)+IF(AF48&gt;=1,AF48*0.3,0)+IF(AG48&gt;=1,AG48*0.2,0))/(IF(AE48&gt;=1,0.5,0)+IF(AF48&gt;=1,0.3,0)+IF(AG48&gt;=1,0.2,0)),0),"NP/UA"))))</f>
        <v>47</v>
      </c>
      <c r="O48">
        <v>58</v>
      </c>
      <c r="P48">
        <v>53</v>
      </c>
      <c r="Q48">
        <v>56</v>
      </c>
      <c r="R48">
        <v>77</v>
      </c>
      <c r="S48">
        <v>56</v>
      </c>
      <c r="T48">
        <v>58</v>
      </c>
      <c r="U48">
        <v>59</v>
      </c>
      <c r="V48">
        <v>54</v>
      </c>
      <c r="W48">
        <v>53</v>
      </c>
      <c r="X48">
        <v>56</v>
      </c>
      <c r="Y48">
        <v>67</v>
      </c>
      <c r="Z48">
        <v>57</v>
      </c>
      <c r="AA48">
        <v>58</v>
      </c>
      <c r="AB48">
        <v>57</v>
      </c>
      <c r="AC48">
        <v>46</v>
      </c>
      <c r="AD48">
        <v>63</v>
      </c>
      <c r="AE48">
        <v>50</v>
      </c>
      <c r="AF48">
        <v>64</v>
      </c>
      <c r="AG48">
        <v>46</v>
      </c>
      <c r="AH48">
        <v>51</v>
      </c>
      <c r="AI48">
        <v>55</v>
      </c>
      <c r="AJ48">
        <v>39</v>
      </c>
      <c r="AK48">
        <v>48</v>
      </c>
      <c r="AL48">
        <v>59</v>
      </c>
      <c r="AM48" s="2"/>
      <c r="AN48" s="2"/>
      <c r="AO48" s="2"/>
      <c r="AP48" s="2"/>
    </row>
    <row r="49" spans="1:42" x14ac:dyDescent="0.35">
      <c r="A49" s="2" t="s">
        <v>156</v>
      </c>
      <c r="B49" s="4" t="s">
        <v>334</v>
      </c>
      <c r="C49" s="4" t="s">
        <v>382</v>
      </c>
      <c r="D49" s="2" t="s">
        <v>10</v>
      </c>
      <c r="E49" s="2" t="s">
        <v>11</v>
      </c>
      <c r="F49" s="12" t="str">
        <f>IF(AND(O49=0,P49=0,S49=0,T49=0,W49=0,X49=0,AA49=0,AB49=0,AE49=0,AF49=0,AI49=0,AJ49=0),"CLOSED",IF(COUNTIF(AI49:AL49,"&gt;0")-COUNTIF(AI49:AL49,"&gt;=1")&gt;=2,"NP/UA",IF(S49&gt;=1,ROUND(S49*IFERROR((IF(AND(T49&gt;=1,AA49&gt;=1),AA49/T49*0.5,0)+IF(AND(U49&gt;=1,AB49&gt;=1),AB49/U49*0.3,0)+IF(AND(V49&gt;=1,AC49&gt;=1),AC49/V49*0.2,0))/(IF(AND(T49&gt;=1,AA49&gt;=1),0.5,0)+IF(AND(U49&gt;=1,AB49&gt;=1),0.3,0)+IF(AND(V49&gt;=1,AC49&gt;=1),0.2,0)),1)*IFERROR((IF(AND(AB49&gt;=1,AI49&gt;=1),AI49/AB49*0.5,0)+IF(AND(AC49&gt;=1,AJ49&gt;=1),AJ49/AC49*0.3,0)+IF(AND(AD49&gt;=1,AK49&gt;=1),AK49/AD49*0.2,0))/(IF(AND(AB49&gt;=1,AI49&gt;=1),0.5,0)+IF(AND(AC49&gt;=1,AJ49&gt;=1),0.3,0)+IF(AND(AD49&gt;=1,AK49&gt;=1),0.2,0)),1),0),IFERROR(ROUND((IF(ISNUMBER(M49),M49*0.4,0)+IF(AI49&gt;=1,AI49*0.25,0)+IF(AJ49&gt;=1,AJ49*0.15,0)+IF(AK49&gt;=1,AK49*0.1,0)+IF(AL49&gt;=1,AL49*0.1,0))/(IF(ISNUMBER(M49),0.4,0)+IF(AI49&gt;=1,0.25,0)+IF(AJ49&gt;=1,0.15,0)+IF(AK49&gt;=1,0.1,0)+IF(AL49&gt;=1,0.1,0)),0),"NP/UA"))))</f>
        <v>NP/UA</v>
      </c>
      <c r="G49" s="12" t="str">
        <f>IF(AND(O49=0,P49=0,S49=0,T49=0,W49=0,X49=0,AA49=0,AB49=0,AE49=0,AF49=0,AI49=0,AJ49=0),"CLOSED",IF(COUNTIF(AE49:AH49,"&gt;0")-COUNTIF(AE49:AH49,"&gt;=1")&gt;=2,"NP/UA",IF(O49&gt;=1,ROUND(O49*IFERROR((IF(AND(P49&gt;=1,W49&gt;=1),W49/P49*0.5,0)+IF(AND(Q49&gt;=1,X49&gt;=1),X49/Q49*0.3,0)+IF(AND(R49&gt;=1,Y49&gt;=1),Y49/R49*0.2,0))/(IF(AND(P49&gt;=1,W49&gt;=1),0.5,0)+IF(AND(Q49&gt;=1,X49&gt;=1),0.3,0)+IF(AND(R49&gt;=1,Y49&gt;=1),0.2,0)),1)*IFERROR((IF(AND(X49&gt;=1,AE49&gt;=1),AE49/X49*0.5,0)+IF(AND(Y49&gt;=1,AF49&gt;=1),AF49/Y49*0.3,0)+IF(AND(Z49&gt;=1,AG49&gt;=1),AG49/Z49*0.2,0))/(IF(AND(X49&gt;=1,AE49&gt;=1),0.5,0)+IF(AND(Y49&gt;=1,AF49&gt;=1),0.3,0)+IF(AND(Z49&gt;=1,AG49&gt;=1),0.2,0)),1),0),IFERROR(ROUND((IF(ISNUMBER(N49),N49*0.4,0)+IF(AE49&gt;=1,AE49*0.25,0)+IF(AF49&gt;=1,AF49*0.15,0)+IF(AG49&gt;=1,AG49*0.1,0)+IF(AH49&gt;=1,AH49*0.1,0))/(IF(ISNUMBER(N49),0.4,0)+IF(AE49&gt;=1,0.25,0)+IF(AF49&gt;=1,0.15,0)+IF(AG49&gt;=1,0.1,0)+IF(AH49&gt;=1,0.1,0)),0),"NP/UA"))))</f>
        <v>NP/UA</v>
      </c>
      <c r="H49" s="13" t="str">
        <f>IF(F49="NP/UA","Unavail",IF(F49="CLOSED","CLOSED",IF(ISNUMBER(F49),ROUND(F49/4,0),"Unavail")))</f>
        <v>Unavail</v>
      </c>
      <c r="I49" s="13" t="str">
        <f>IF(G49="NP/UA","Unavail",IF(G49="CLOSED","CLOSED",IF(ISNUMBER(G49),ROUND(G49/7,0),"Unavail")))</f>
        <v>Unavail</v>
      </c>
      <c r="J49" s="13" t="str">
        <f>IF(F49="NP/UA","Unavail",IF(F49="CLOSED","CLOSED",IF(ISNUMBER(F49),ROUND(F49*0.25*0.75,0),"Unavail")))</f>
        <v>Unavail</v>
      </c>
      <c r="K49" s="13" t="str">
        <f>IF(G49="NP/UA","Unavail",IF(G49="CLOSED","CLOSED",IF(ISNUMBER(G49),ROUND(G49*(1/7)*0.75,0),"Unavail")))</f>
        <v>Unavail</v>
      </c>
      <c r="L49" s="7"/>
      <c r="M49" s="11" t="str">
        <f>IF(AND(O49=0,P49=0,S49=0,T49=0,W49=0,X49=0,AA49=0,AB49=0,AE49=0,AF49=0,AI49=0,AJ49=0),"CLOSED",IF(COUNTIF(AI49:AL49,"&gt;0")-COUNTIF(AI49:AL49,"&gt;=1")&gt;=2,"NP/UA",IF(AA49&gt;=1,ROUND(AA49*IFERROR((IF(AND(AB49&gt;=1,AI49&gt;=1),AI49/AB49*0.5,0)+IF(AND(AC49&gt;=1,AJ49&gt;=1),AJ49/AC49*0.3,0)+IF(AND(AD49&gt;=1,AK49&gt;=1),AK49/AD49*0.2,0))/(IF(AND(AB49&gt;=1,AI49&gt;=1),0.5,0)+IF(AND(AC49&gt;=1,AJ49&gt;=1),0.3,0)+IF(AND(AD49&gt;=1,AK49&gt;=1),0.2,0)),1),0),IFERROR(ROUND((IF(AI49&gt;=1,AI49*0.5,0)+IF(AJ49&gt;=1,AJ49*0.3,0)+IF(AK49&gt;=1,AK49*0.2,0))/(IF(AI49&gt;=1,0.5,0)+IF(AJ49&gt;=1,0.3,0)+IF(AK49&gt;=1,0.2,0)),0),"NP/UA"))))</f>
        <v>NP/UA</v>
      </c>
      <c r="N49" s="11" t="str">
        <f>IF(AND(O49=0,P49=0,S49=0,T49=0,W49=0,X49=0,AA49=0,AB49=0,AE49=0,AF49=0,AI49=0,AJ49=0),"CLOSED",IF(COUNTIF(AE49:AH49,"&gt;0")-COUNTIF(AE49:AH49,"&gt;=1")&gt;=2,"NP/UA",IF(W49&gt;=1,ROUND(W49*IFERROR((IF(AND(X49&gt;=1,AE49&gt;=1),AE49/X49*0.5,0)+IF(AND(Y49&gt;=1,AF49&gt;=1),AF49/Y49*0.3,0)+IF(AND(Z49&gt;=1,AG49&gt;=1),AG49/Z49*0.2,0))/(IF(AND(X49&gt;=1,AE49&gt;=1),0.5,0)+IF(AND(Y49&gt;=1,AF49&gt;=1),0.3,0)+IF(AND(Z49&gt;=1,AG49&gt;=1),0.2,0)),1),0),IFERROR(ROUND((IF(AE49&gt;=1,AE49*0.5,0)+IF(AF49&gt;=1,AF49*0.3,0)+IF(AG49&gt;=1,AG49*0.2,0))/(IF(AE49&gt;=1,0.5,0)+IF(AF49&gt;=1,0.3,0)+IF(AG49&gt;=1,0.2,0)),0),"NP/UA"))))</f>
        <v>NP/UA</v>
      </c>
      <c r="O49">
        <v>20</v>
      </c>
      <c r="P49">
        <v>22</v>
      </c>
      <c r="Q49">
        <v>23</v>
      </c>
      <c r="R49">
        <v>8</v>
      </c>
      <c r="S49">
        <v>21</v>
      </c>
      <c r="T49">
        <v>14</v>
      </c>
      <c r="U49">
        <v>19</v>
      </c>
      <c r="V49">
        <v>5</v>
      </c>
      <c r="W49">
        <v>21</v>
      </c>
      <c r="X49">
        <v>8</v>
      </c>
      <c r="Y49">
        <v>9</v>
      </c>
      <c r="Z49" s="3">
        <v>0.02</v>
      </c>
      <c r="AA49">
        <v>14</v>
      </c>
      <c r="AB49">
        <v>10</v>
      </c>
      <c r="AC49">
        <v>3</v>
      </c>
      <c r="AD49" s="3">
        <v>0.02</v>
      </c>
      <c r="AE49">
        <v>5</v>
      </c>
      <c r="AF49">
        <v>8</v>
      </c>
      <c r="AG49" s="3">
        <v>0.02</v>
      </c>
      <c r="AH49" s="3">
        <v>0.02</v>
      </c>
      <c r="AI49">
        <v>7</v>
      </c>
      <c r="AJ49">
        <v>1</v>
      </c>
      <c r="AK49" s="3">
        <v>0.02</v>
      </c>
      <c r="AL49" s="3">
        <v>0.02</v>
      </c>
      <c r="AM49" s="2"/>
      <c r="AN49" s="2"/>
      <c r="AO49" s="2"/>
      <c r="AP49" s="2"/>
    </row>
    <row r="50" spans="1:42" x14ac:dyDescent="0.35">
      <c r="A50" s="2" t="s">
        <v>157</v>
      </c>
      <c r="B50" s="4" t="s">
        <v>334</v>
      </c>
      <c r="C50" s="4" t="s">
        <v>382</v>
      </c>
      <c r="D50" s="2" t="s">
        <v>3</v>
      </c>
      <c r="E50" s="2" t="s">
        <v>82</v>
      </c>
      <c r="F50" s="12">
        <f>IF(AND(O50=0,P50=0,S50=0,T50=0,W50=0,X50=0,AA50=0,AB50=0,AE50=0,AF50=0,AI50=0,AJ50=0),"CLOSED",IF(COUNTIF(AI50:AL50,"&gt;0")-COUNTIF(AI50:AL50,"&gt;=1")&gt;=2,"NP/UA",IF(S50&gt;=1,ROUND(S50*IFERROR((IF(AND(T50&gt;=1,AA50&gt;=1),AA50/T50*0.5,0)+IF(AND(U50&gt;=1,AB50&gt;=1),AB50/U50*0.3,0)+IF(AND(V50&gt;=1,AC50&gt;=1),AC50/V50*0.2,0))/(IF(AND(T50&gt;=1,AA50&gt;=1),0.5,0)+IF(AND(U50&gt;=1,AB50&gt;=1),0.3,0)+IF(AND(V50&gt;=1,AC50&gt;=1),0.2,0)),1)*IFERROR((IF(AND(AB50&gt;=1,AI50&gt;=1),AI50/AB50*0.5,0)+IF(AND(AC50&gt;=1,AJ50&gt;=1),AJ50/AC50*0.3,0)+IF(AND(AD50&gt;=1,AK50&gt;=1),AK50/AD50*0.2,0))/(IF(AND(AB50&gt;=1,AI50&gt;=1),0.5,0)+IF(AND(AC50&gt;=1,AJ50&gt;=1),0.3,0)+IF(AND(AD50&gt;=1,AK50&gt;=1),0.2,0)),1),0),IFERROR(ROUND((IF(ISNUMBER(M50),M50*0.4,0)+IF(AI50&gt;=1,AI50*0.25,0)+IF(AJ50&gt;=1,AJ50*0.15,0)+IF(AK50&gt;=1,AK50*0.1,0)+IF(AL50&gt;=1,AL50*0.1,0))/(IF(ISNUMBER(M50),0.4,0)+IF(AI50&gt;=1,0.25,0)+IF(AJ50&gt;=1,0.15,0)+IF(AK50&gt;=1,0.1,0)+IF(AL50&gt;=1,0.1,0)),0),"NP/UA"))))</f>
        <v>5</v>
      </c>
      <c r="G50" s="12">
        <f>IF(AND(O50=0,P50=0,S50=0,T50=0,W50=0,X50=0,AA50=0,AB50=0,AE50=0,AF50=0,AI50=0,AJ50=0),"CLOSED",IF(COUNTIF(AE50:AH50,"&gt;0")-COUNTIF(AE50:AH50,"&gt;=1")&gt;=2,"NP/UA",IF(O50&gt;=1,ROUND(O50*IFERROR((IF(AND(P50&gt;=1,W50&gt;=1),W50/P50*0.5,0)+IF(AND(Q50&gt;=1,X50&gt;=1),X50/Q50*0.3,0)+IF(AND(R50&gt;=1,Y50&gt;=1),Y50/R50*0.2,0))/(IF(AND(P50&gt;=1,W50&gt;=1),0.5,0)+IF(AND(Q50&gt;=1,X50&gt;=1),0.3,0)+IF(AND(R50&gt;=1,Y50&gt;=1),0.2,0)),1)*IFERROR((IF(AND(X50&gt;=1,AE50&gt;=1),AE50/X50*0.5,0)+IF(AND(Y50&gt;=1,AF50&gt;=1),AF50/Y50*0.3,0)+IF(AND(Z50&gt;=1,AG50&gt;=1),AG50/Z50*0.2,0))/(IF(AND(X50&gt;=1,AE50&gt;=1),0.5,0)+IF(AND(Y50&gt;=1,AF50&gt;=1),0.3,0)+IF(AND(Z50&gt;=1,AG50&gt;=1),0.2,0)),1),0),IFERROR(ROUND((IF(ISNUMBER(N50),N50*0.4,0)+IF(AE50&gt;=1,AE50*0.25,0)+IF(AF50&gt;=1,AF50*0.15,0)+IF(AG50&gt;=1,AG50*0.1,0)+IF(AH50&gt;=1,AH50*0.1,0))/(IF(ISNUMBER(N50),0.4,0)+IF(AE50&gt;=1,0.25,0)+IF(AF50&gt;=1,0.15,0)+IF(AG50&gt;=1,0.1,0)+IF(AH50&gt;=1,0.1,0)),0),"NP/UA"))))</f>
        <v>9</v>
      </c>
      <c r="H50" s="13">
        <f>IF(F50="NP/UA","Unavail",IF(F50="CLOSED","CLOSED",IF(ISNUMBER(F50),ROUND(F50/4,0),"Unavail")))</f>
        <v>1</v>
      </c>
      <c r="I50" s="13">
        <f>IF(G50="NP/UA","Unavail",IF(G50="CLOSED","CLOSED",IF(ISNUMBER(G50),ROUND(G50/7,0),"Unavail")))</f>
        <v>1</v>
      </c>
      <c r="J50" s="13">
        <f>IF(F50="NP/UA","Unavail",IF(F50="CLOSED","CLOSED",IF(ISNUMBER(F50),ROUND(F50*0.25*0.75,0),"Unavail")))</f>
        <v>1</v>
      </c>
      <c r="K50" s="13">
        <f>IF(G50="NP/UA","Unavail",IF(G50="CLOSED","CLOSED",IF(ISNUMBER(G50),ROUND(G50*(1/7)*0.75,0),"Unavail")))</f>
        <v>1</v>
      </c>
      <c r="L50" s="7"/>
      <c r="M50" s="11">
        <f>IF(AND(O50=0,P50=0,S50=0,T50=0,W50=0,X50=0,AA50=0,AB50=0,AE50=0,AF50=0,AI50=0,AJ50=0),"CLOSED",IF(COUNTIF(AI50:AL50,"&gt;0")-COUNTIF(AI50:AL50,"&gt;=1")&gt;=2,"NP/UA",IF(AA50&gt;=1,ROUND(AA50*IFERROR((IF(AND(AB50&gt;=1,AI50&gt;=1),AI50/AB50*0.5,0)+IF(AND(AC50&gt;=1,AJ50&gt;=1),AJ50/AC50*0.3,0)+IF(AND(AD50&gt;=1,AK50&gt;=1),AK50/AD50*0.2,0))/(IF(AND(AB50&gt;=1,AI50&gt;=1),0.5,0)+IF(AND(AC50&gt;=1,AJ50&gt;=1),0.3,0)+IF(AND(AD50&gt;=1,AK50&gt;=1),0.2,0)),1),0),IFERROR(ROUND((IF(AI50&gt;=1,AI50*0.5,0)+IF(AJ50&gt;=1,AJ50*0.3,0)+IF(AK50&gt;=1,AK50*0.2,0))/(IF(AI50&gt;=1,0.5,0)+IF(AJ50&gt;=1,0.3,0)+IF(AK50&gt;=1,0.2,0)),0),"NP/UA"))))</f>
        <v>8</v>
      </c>
      <c r="N50" s="11">
        <f>IF(AND(O50=0,P50=0,S50=0,T50=0,W50=0,X50=0,AA50=0,AB50=0,AE50=0,AF50=0,AI50=0,AJ50=0),"CLOSED",IF(COUNTIF(AE50:AH50,"&gt;0")-COUNTIF(AE50:AH50,"&gt;=1")&gt;=2,"NP/UA",IF(W50&gt;=1,ROUND(W50*IFERROR((IF(AND(X50&gt;=1,AE50&gt;=1),AE50/X50*0.5,0)+IF(AND(Y50&gt;=1,AF50&gt;=1),AF50/Y50*0.3,0)+IF(AND(Z50&gt;=1,AG50&gt;=1),AG50/Z50*0.2,0))/(IF(AND(X50&gt;=1,AE50&gt;=1),0.5,0)+IF(AND(Y50&gt;=1,AF50&gt;=1),0.3,0)+IF(AND(Z50&gt;=1,AG50&gt;=1),0.2,0)),1),0),IFERROR(ROUND((IF(AE50&gt;=1,AE50*0.5,0)+IF(AF50&gt;=1,AF50*0.3,0)+IF(AG50&gt;=1,AG50*0.2,0))/(IF(AE50&gt;=1,0.5,0)+IF(AF50&gt;=1,0.3,0)+IF(AG50&gt;=1,0.2,0)),0),"NP/UA"))))</f>
        <v>7</v>
      </c>
      <c r="O50">
        <v>13</v>
      </c>
      <c r="P50">
        <v>10</v>
      </c>
      <c r="Q50">
        <v>26</v>
      </c>
      <c r="R50">
        <v>13</v>
      </c>
      <c r="S50">
        <v>9</v>
      </c>
      <c r="T50">
        <v>12</v>
      </c>
      <c r="U50">
        <v>16</v>
      </c>
      <c r="V50">
        <v>14</v>
      </c>
      <c r="W50">
        <v>9</v>
      </c>
      <c r="X50">
        <v>20</v>
      </c>
      <c r="Y50">
        <v>11</v>
      </c>
      <c r="Z50">
        <v>14</v>
      </c>
      <c r="AA50">
        <v>9</v>
      </c>
      <c r="AB50">
        <v>9</v>
      </c>
      <c r="AC50">
        <v>12</v>
      </c>
      <c r="AD50">
        <v>9</v>
      </c>
      <c r="AE50">
        <v>15</v>
      </c>
      <c r="AF50">
        <v>9</v>
      </c>
      <c r="AG50">
        <v>11</v>
      </c>
      <c r="AH50">
        <v>12</v>
      </c>
      <c r="AI50">
        <v>8</v>
      </c>
      <c r="AJ50">
        <v>10</v>
      </c>
      <c r="AK50">
        <v>7</v>
      </c>
      <c r="AL50">
        <v>8</v>
      </c>
      <c r="AM50" s="2"/>
      <c r="AN50" s="2"/>
      <c r="AO50" s="2"/>
      <c r="AP50" s="2"/>
    </row>
    <row r="51" spans="1:42" x14ac:dyDescent="0.35">
      <c r="A51" s="2" t="s">
        <v>160</v>
      </c>
      <c r="B51" s="4" t="s">
        <v>334</v>
      </c>
      <c r="C51" s="4" t="s">
        <v>382</v>
      </c>
      <c r="D51" s="2" t="s">
        <v>45</v>
      </c>
      <c r="E51" s="2" t="s">
        <v>103</v>
      </c>
      <c r="F51" s="12">
        <f>IF(AND(O51=0,P51=0,S51=0,T51=0,W51=0,X51=0,AA51=0,AB51=0,AE51=0,AF51=0,AI51=0,AJ51=0),"CLOSED",IF(COUNTIF(AI51:AL51,"&gt;0")-COUNTIF(AI51:AL51,"&gt;=1")&gt;=2,"NP/UA",IF(S51&gt;=1,ROUND(S51*IFERROR((IF(AND(T51&gt;=1,AA51&gt;=1),AA51/T51*0.5,0)+IF(AND(U51&gt;=1,AB51&gt;=1),AB51/U51*0.3,0)+IF(AND(V51&gt;=1,AC51&gt;=1),AC51/V51*0.2,0))/(IF(AND(T51&gt;=1,AA51&gt;=1),0.5,0)+IF(AND(U51&gt;=1,AB51&gt;=1),0.3,0)+IF(AND(V51&gt;=1,AC51&gt;=1),0.2,0)),1)*IFERROR((IF(AND(AB51&gt;=1,AI51&gt;=1),AI51/AB51*0.5,0)+IF(AND(AC51&gt;=1,AJ51&gt;=1),AJ51/AC51*0.3,0)+IF(AND(AD51&gt;=1,AK51&gt;=1),AK51/AD51*0.2,0))/(IF(AND(AB51&gt;=1,AI51&gt;=1),0.5,0)+IF(AND(AC51&gt;=1,AJ51&gt;=1),0.3,0)+IF(AND(AD51&gt;=1,AK51&gt;=1),0.2,0)),1),0),IFERROR(ROUND((IF(ISNUMBER(M51),M51*0.4,0)+IF(AI51&gt;=1,AI51*0.25,0)+IF(AJ51&gt;=1,AJ51*0.15,0)+IF(AK51&gt;=1,AK51*0.1,0)+IF(AL51&gt;=1,AL51*0.1,0))/(IF(ISNUMBER(M51),0.4,0)+IF(AI51&gt;=1,0.25,0)+IF(AJ51&gt;=1,0.15,0)+IF(AK51&gt;=1,0.1,0)+IF(AL51&gt;=1,0.1,0)),0),"NP/UA"))))</f>
        <v>247</v>
      </c>
      <c r="G51" s="12">
        <f>IF(AND(O51=0,P51=0,S51=0,T51=0,W51=0,X51=0,AA51=0,AB51=0,AE51=0,AF51=0,AI51=0,AJ51=0),"CLOSED",IF(COUNTIF(AE51:AH51,"&gt;0")-COUNTIF(AE51:AH51,"&gt;=1")&gt;=2,"NP/UA",IF(O51&gt;=1,ROUND(O51*IFERROR((IF(AND(P51&gt;=1,W51&gt;=1),W51/P51*0.5,0)+IF(AND(Q51&gt;=1,X51&gt;=1),X51/Q51*0.3,0)+IF(AND(R51&gt;=1,Y51&gt;=1),Y51/R51*0.2,0))/(IF(AND(P51&gt;=1,W51&gt;=1),0.5,0)+IF(AND(Q51&gt;=1,X51&gt;=1),0.3,0)+IF(AND(R51&gt;=1,Y51&gt;=1),0.2,0)),1)*IFERROR((IF(AND(X51&gt;=1,AE51&gt;=1),AE51/X51*0.5,0)+IF(AND(Y51&gt;=1,AF51&gt;=1),AF51/Y51*0.3,0)+IF(AND(Z51&gt;=1,AG51&gt;=1),AG51/Z51*0.2,0))/(IF(AND(X51&gt;=1,AE51&gt;=1),0.5,0)+IF(AND(Y51&gt;=1,AF51&gt;=1),0.3,0)+IF(AND(Z51&gt;=1,AG51&gt;=1),0.2,0)),1),0),IFERROR(ROUND((IF(ISNUMBER(N51),N51*0.4,0)+IF(AE51&gt;=1,AE51*0.25,0)+IF(AF51&gt;=1,AF51*0.15,0)+IF(AG51&gt;=1,AG51*0.1,0)+IF(AH51&gt;=1,AH51*0.1,0))/(IF(ISNUMBER(N51),0.4,0)+IF(AE51&gt;=1,0.25,0)+IF(AF51&gt;=1,0.15,0)+IF(AG51&gt;=1,0.1,0)+IF(AH51&gt;=1,0.1,0)),0),"NP/UA"))))</f>
        <v>257</v>
      </c>
      <c r="H51" s="13">
        <f>IF(F51="NP/UA","Unavail",IF(F51="CLOSED","CLOSED",IF(ISNUMBER(F51),ROUND(F51/4,0),"Unavail")))</f>
        <v>62</v>
      </c>
      <c r="I51" s="13">
        <f>IF(G51="NP/UA","Unavail",IF(G51="CLOSED","CLOSED",IF(ISNUMBER(G51),ROUND(G51/7,0),"Unavail")))</f>
        <v>37</v>
      </c>
      <c r="J51" s="13">
        <f>IF(F51="NP/UA","Unavail",IF(F51="CLOSED","CLOSED",IF(ISNUMBER(F51),ROUND(F51*0.25*0.75,0),"Unavail")))</f>
        <v>46</v>
      </c>
      <c r="K51" s="13">
        <f>IF(G51="NP/UA","Unavail",IF(G51="CLOSED","CLOSED",IF(ISNUMBER(G51),ROUND(G51*(1/7)*0.75,0),"Unavail")))</f>
        <v>28</v>
      </c>
      <c r="L51" s="7"/>
      <c r="M51" s="11">
        <f>IF(AND(O51=0,P51=0,S51=0,T51=0,W51=0,X51=0,AA51=0,AB51=0,AE51=0,AF51=0,AI51=0,AJ51=0),"CLOSED",IF(COUNTIF(AI51:AL51,"&gt;0")-COUNTIF(AI51:AL51,"&gt;=1")&gt;=2,"NP/UA",IF(AA51&gt;=1,ROUND(AA51*IFERROR((IF(AND(AB51&gt;=1,AI51&gt;=1),AI51/AB51*0.5,0)+IF(AND(AC51&gt;=1,AJ51&gt;=1),AJ51/AC51*0.3,0)+IF(AND(AD51&gt;=1,AK51&gt;=1),AK51/AD51*0.2,0))/(IF(AND(AB51&gt;=1,AI51&gt;=1),0.5,0)+IF(AND(AC51&gt;=1,AJ51&gt;=1),0.3,0)+IF(AND(AD51&gt;=1,AK51&gt;=1),0.2,0)),1),0),IFERROR(ROUND((IF(AI51&gt;=1,AI51*0.5,0)+IF(AJ51&gt;=1,AJ51*0.3,0)+IF(AK51&gt;=1,AK51*0.2,0))/(IF(AI51&gt;=1,0.5,0)+IF(AJ51&gt;=1,0.3,0)+IF(AK51&gt;=1,0.2,0)),0),"NP/UA"))))</f>
        <v>257</v>
      </c>
      <c r="N51" s="11">
        <f>IF(AND(O51=0,P51=0,S51=0,T51=0,W51=0,X51=0,AA51=0,AB51=0,AE51=0,AF51=0,AI51=0,AJ51=0),"CLOSED",IF(COUNTIF(AE51:AH51,"&gt;0")-COUNTIF(AE51:AH51,"&gt;=1")&gt;=2,"NP/UA",IF(W51&gt;=1,ROUND(W51*IFERROR((IF(AND(X51&gt;=1,AE51&gt;=1),AE51/X51*0.5,0)+IF(AND(Y51&gt;=1,AF51&gt;=1),AF51/Y51*0.3,0)+IF(AND(Z51&gt;=1,AG51&gt;=1),AG51/Z51*0.2,0))/(IF(AND(X51&gt;=1,AE51&gt;=1),0.5,0)+IF(AND(Y51&gt;=1,AF51&gt;=1),0.3,0)+IF(AND(Z51&gt;=1,AG51&gt;=1),0.2,0)),1),0),IFERROR(ROUND((IF(AE51&gt;=1,AE51*0.5,0)+IF(AF51&gt;=1,AF51*0.3,0)+IF(AG51&gt;=1,AG51*0.2,0))/(IF(AE51&gt;=1,0.5,0)+IF(AF51&gt;=1,0.3,0)+IF(AG51&gt;=1,0.2,0)),0),"NP/UA"))))</f>
        <v>285</v>
      </c>
      <c r="O51">
        <v>321</v>
      </c>
      <c r="P51">
        <v>350</v>
      </c>
      <c r="Q51">
        <v>334</v>
      </c>
      <c r="R51">
        <v>338</v>
      </c>
      <c r="S51">
        <v>292</v>
      </c>
      <c r="T51">
        <v>296</v>
      </c>
      <c r="U51">
        <v>317</v>
      </c>
      <c r="V51">
        <v>295</v>
      </c>
      <c r="W51">
        <v>316</v>
      </c>
      <c r="X51">
        <v>307</v>
      </c>
      <c r="Y51">
        <v>271</v>
      </c>
      <c r="Z51">
        <v>310</v>
      </c>
      <c r="AA51">
        <v>272</v>
      </c>
      <c r="AB51">
        <v>279</v>
      </c>
      <c r="AC51">
        <v>255</v>
      </c>
      <c r="AD51">
        <v>294</v>
      </c>
      <c r="AE51">
        <v>274</v>
      </c>
      <c r="AF51">
        <v>247</v>
      </c>
      <c r="AG51">
        <v>281</v>
      </c>
      <c r="AH51">
        <v>291</v>
      </c>
      <c r="AI51">
        <v>273</v>
      </c>
      <c r="AJ51">
        <v>234</v>
      </c>
      <c r="AK51">
        <v>263</v>
      </c>
      <c r="AL51">
        <v>250</v>
      </c>
      <c r="AM51" s="2"/>
      <c r="AN51" s="2"/>
      <c r="AO51" s="2"/>
      <c r="AP51" s="2"/>
    </row>
    <row r="52" spans="1:42" x14ac:dyDescent="0.35">
      <c r="A52" s="2" t="s">
        <v>161</v>
      </c>
      <c r="B52" s="4" t="s">
        <v>334</v>
      </c>
      <c r="C52" s="4" t="s">
        <v>382</v>
      </c>
      <c r="D52" s="2" t="s">
        <v>3</v>
      </c>
      <c r="E52" s="2" t="s">
        <v>84</v>
      </c>
      <c r="F52" s="12">
        <f>IF(AND(O52=0,P52=0,S52=0,T52=0,W52=0,X52=0,AA52=0,AB52=0,AE52=0,AF52=0,AI52=0,AJ52=0),"CLOSED",IF(COUNTIF(AI52:AL52,"&gt;0")-COUNTIF(AI52:AL52,"&gt;=1")&gt;=2,"NP/UA",IF(S52&gt;=1,ROUND(S52*IFERROR((IF(AND(T52&gt;=1,AA52&gt;=1),AA52/T52*0.5,0)+IF(AND(U52&gt;=1,AB52&gt;=1),AB52/U52*0.3,0)+IF(AND(V52&gt;=1,AC52&gt;=1),AC52/V52*0.2,0))/(IF(AND(T52&gt;=1,AA52&gt;=1),0.5,0)+IF(AND(U52&gt;=1,AB52&gt;=1),0.3,0)+IF(AND(V52&gt;=1,AC52&gt;=1),0.2,0)),1)*IFERROR((IF(AND(AB52&gt;=1,AI52&gt;=1),AI52/AB52*0.5,0)+IF(AND(AC52&gt;=1,AJ52&gt;=1),AJ52/AC52*0.3,0)+IF(AND(AD52&gt;=1,AK52&gt;=1),AK52/AD52*0.2,0))/(IF(AND(AB52&gt;=1,AI52&gt;=1),0.5,0)+IF(AND(AC52&gt;=1,AJ52&gt;=1),0.3,0)+IF(AND(AD52&gt;=1,AK52&gt;=1),0.2,0)),1),0),IFERROR(ROUND((IF(ISNUMBER(M52),M52*0.4,0)+IF(AI52&gt;=1,AI52*0.25,0)+IF(AJ52&gt;=1,AJ52*0.15,0)+IF(AK52&gt;=1,AK52*0.1,0)+IF(AL52&gt;=1,AL52*0.1,0))/(IF(ISNUMBER(M52),0.4,0)+IF(AI52&gt;=1,0.25,0)+IF(AJ52&gt;=1,0.15,0)+IF(AK52&gt;=1,0.1,0)+IF(AL52&gt;=1,0.1,0)),0),"NP/UA"))))</f>
        <v>27</v>
      </c>
      <c r="G52" s="12">
        <f>IF(AND(O52=0,P52=0,S52=0,T52=0,W52=0,X52=0,AA52=0,AB52=0,AE52=0,AF52=0,AI52=0,AJ52=0),"CLOSED",IF(COUNTIF(AE52:AH52,"&gt;0")-COUNTIF(AE52:AH52,"&gt;=1")&gt;=2,"NP/UA",IF(O52&gt;=1,ROUND(O52*IFERROR((IF(AND(P52&gt;=1,W52&gt;=1),W52/P52*0.5,0)+IF(AND(Q52&gt;=1,X52&gt;=1),X52/Q52*0.3,0)+IF(AND(R52&gt;=1,Y52&gt;=1),Y52/R52*0.2,0))/(IF(AND(P52&gt;=1,W52&gt;=1),0.5,0)+IF(AND(Q52&gt;=1,X52&gt;=1),0.3,0)+IF(AND(R52&gt;=1,Y52&gt;=1),0.2,0)),1)*IFERROR((IF(AND(X52&gt;=1,AE52&gt;=1),AE52/X52*0.5,0)+IF(AND(Y52&gt;=1,AF52&gt;=1),AF52/Y52*0.3,0)+IF(AND(Z52&gt;=1,AG52&gt;=1),AG52/Z52*0.2,0))/(IF(AND(X52&gt;=1,AE52&gt;=1),0.5,0)+IF(AND(Y52&gt;=1,AF52&gt;=1),0.3,0)+IF(AND(Z52&gt;=1,AG52&gt;=1),0.2,0)),1),0),IFERROR(ROUND((IF(ISNUMBER(N52),N52*0.4,0)+IF(AE52&gt;=1,AE52*0.25,0)+IF(AF52&gt;=1,AF52*0.15,0)+IF(AG52&gt;=1,AG52*0.1,0)+IF(AH52&gt;=1,AH52*0.1,0))/(IF(ISNUMBER(N52),0.4,0)+IF(AE52&gt;=1,0.25,0)+IF(AF52&gt;=1,0.15,0)+IF(AG52&gt;=1,0.1,0)+IF(AH52&gt;=1,0.1,0)),0),"NP/UA"))))</f>
        <v>27</v>
      </c>
      <c r="H52" s="13">
        <f>IF(F52="NP/UA","Unavail",IF(F52="CLOSED","CLOSED",IF(ISNUMBER(F52),ROUND(F52/4,0),"Unavail")))</f>
        <v>7</v>
      </c>
      <c r="I52" s="13">
        <f>IF(G52="NP/UA","Unavail",IF(G52="CLOSED","CLOSED",IF(ISNUMBER(G52),ROUND(G52/7,0),"Unavail")))</f>
        <v>4</v>
      </c>
      <c r="J52" s="13">
        <f>IF(F52="NP/UA","Unavail",IF(F52="CLOSED","CLOSED",IF(ISNUMBER(F52),ROUND(F52*0.25*0.75,0),"Unavail")))</f>
        <v>5</v>
      </c>
      <c r="K52" s="13">
        <f>IF(G52="NP/UA","Unavail",IF(G52="CLOSED","CLOSED",IF(ISNUMBER(G52),ROUND(G52*(1/7)*0.75,0),"Unavail")))</f>
        <v>3</v>
      </c>
      <c r="L52" s="7"/>
      <c r="M52" s="11">
        <f>IF(AND(O52=0,P52=0,S52=0,T52=0,W52=0,X52=0,AA52=0,AB52=0,AE52=0,AF52=0,AI52=0,AJ52=0),"CLOSED",IF(COUNTIF(AI52:AL52,"&gt;0")-COUNTIF(AI52:AL52,"&gt;=1")&gt;=2,"NP/UA",IF(AA52&gt;=1,ROUND(AA52*IFERROR((IF(AND(AB52&gt;=1,AI52&gt;=1),AI52/AB52*0.5,0)+IF(AND(AC52&gt;=1,AJ52&gt;=1),AJ52/AC52*0.3,0)+IF(AND(AD52&gt;=1,AK52&gt;=1),AK52/AD52*0.2,0))/(IF(AND(AB52&gt;=1,AI52&gt;=1),0.5,0)+IF(AND(AC52&gt;=1,AJ52&gt;=1),0.3,0)+IF(AND(AD52&gt;=1,AK52&gt;=1),0.2,0)),1),0),IFERROR(ROUND((IF(AI52&gt;=1,AI52*0.5,0)+IF(AJ52&gt;=1,AJ52*0.3,0)+IF(AK52&gt;=1,AK52*0.2,0))/(IF(AI52&gt;=1,0.5,0)+IF(AJ52&gt;=1,0.3,0)+IF(AK52&gt;=1,0.2,0)),0),"NP/UA"))))</f>
        <v>10</v>
      </c>
      <c r="N52" s="11">
        <f>IF(AND(O52=0,P52=0,S52=0,T52=0,W52=0,X52=0,AA52=0,AB52=0,AE52=0,AF52=0,AI52=0,AJ52=0),"CLOSED",IF(COUNTIF(AE52:AH52,"&gt;0")-COUNTIF(AE52:AH52,"&gt;=1")&gt;=2,"NP/UA",IF(W52&gt;=1,ROUND(W52*IFERROR((IF(AND(X52&gt;=1,AE52&gt;=1),AE52/X52*0.5,0)+IF(AND(Y52&gt;=1,AF52&gt;=1),AF52/Y52*0.3,0)+IF(AND(Z52&gt;=1,AG52&gt;=1),AG52/Z52*0.2,0))/(IF(AND(X52&gt;=1,AE52&gt;=1),0.5,0)+IF(AND(Y52&gt;=1,AF52&gt;=1),0.3,0)+IF(AND(Z52&gt;=1,AG52&gt;=1),0.2,0)),1),0),IFERROR(ROUND((IF(AE52&gt;=1,AE52*0.5,0)+IF(AF52&gt;=1,AF52*0.3,0)+IF(AG52&gt;=1,AG52*0.2,0))/(IF(AE52&gt;=1,0.5,0)+IF(AF52&gt;=1,0.3,0)+IF(AG52&gt;=1,0.2,0)),0),"NP/UA"))))</f>
        <v>19</v>
      </c>
      <c r="O52">
        <v>36</v>
      </c>
      <c r="P52">
        <v>27</v>
      </c>
      <c r="Q52">
        <v>16</v>
      </c>
      <c r="R52">
        <v>26</v>
      </c>
      <c r="S52">
        <v>39</v>
      </c>
      <c r="T52">
        <v>15</v>
      </c>
      <c r="U52">
        <v>32</v>
      </c>
      <c r="V52">
        <v>19</v>
      </c>
      <c r="W52">
        <v>23</v>
      </c>
      <c r="X52">
        <v>15</v>
      </c>
      <c r="Y52">
        <v>25</v>
      </c>
      <c r="Z52">
        <v>11</v>
      </c>
      <c r="AA52">
        <v>11</v>
      </c>
      <c r="AB52">
        <v>24</v>
      </c>
      <c r="AC52">
        <v>19</v>
      </c>
      <c r="AD52">
        <v>17</v>
      </c>
      <c r="AE52">
        <v>13</v>
      </c>
      <c r="AF52">
        <v>21</v>
      </c>
      <c r="AG52">
        <v>8</v>
      </c>
      <c r="AH52">
        <v>14</v>
      </c>
      <c r="AI52">
        <v>21</v>
      </c>
      <c r="AJ52">
        <v>16</v>
      </c>
      <c r="AK52">
        <v>15</v>
      </c>
      <c r="AL52">
        <v>16</v>
      </c>
      <c r="AM52" s="2"/>
      <c r="AN52" s="2"/>
      <c r="AO52" s="2"/>
      <c r="AP52" s="2"/>
    </row>
    <row r="53" spans="1:42" x14ac:dyDescent="0.35">
      <c r="A53" s="2" t="s">
        <v>172</v>
      </c>
      <c r="B53" s="4" t="s">
        <v>334</v>
      </c>
      <c r="C53" s="4" t="s">
        <v>382</v>
      </c>
      <c r="D53" s="2" t="s">
        <v>3</v>
      </c>
      <c r="E53" s="2" t="s">
        <v>91</v>
      </c>
      <c r="F53" s="12">
        <f>IF(AND(O53=0,P53=0,S53=0,T53=0,W53=0,X53=0,AA53=0,AB53=0,AE53=0,AF53=0,AI53=0,AJ53=0),"CLOSED",IF(COUNTIF(AI53:AL53,"&gt;0")-COUNTIF(AI53:AL53,"&gt;=1")&gt;=2,"NP/UA",IF(S53&gt;=1,ROUND(S53*IFERROR((IF(AND(T53&gt;=1,AA53&gt;=1),AA53/T53*0.5,0)+IF(AND(U53&gt;=1,AB53&gt;=1),AB53/U53*0.3,0)+IF(AND(V53&gt;=1,AC53&gt;=1),AC53/V53*0.2,0))/(IF(AND(T53&gt;=1,AA53&gt;=1),0.5,0)+IF(AND(U53&gt;=1,AB53&gt;=1),0.3,0)+IF(AND(V53&gt;=1,AC53&gt;=1),0.2,0)),1)*IFERROR((IF(AND(AB53&gt;=1,AI53&gt;=1),AI53/AB53*0.5,0)+IF(AND(AC53&gt;=1,AJ53&gt;=1),AJ53/AC53*0.3,0)+IF(AND(AD53&gt;=1,AK53&gt;=1),AK53/AD53*0.2,0))/(IF(AND(AB53&gt;=1,AI53&gt;=1),0.5,0)+IF(AND(AC53&gt;=1,AJ53&gt;=1),0.3,0)+IF(AND(AD53&gt;=1,AK53&gt;=1),0.2,0)),1),0),IFERROR(ROUND((IF(ISNUMBER(M53),M53*0.4,0)+IF(AI53&gt;=1,AI53*0.25,0)+IF(AJ53&gt;=1,AJ53*0.15,0)+IF(AK53&gt;=1,AK53*0.1,0)+IF(AL53&gt;=1,AL53*0.1,0))/(IF(ISNUMBER(M53),0.4,0)+IF(AI53&gt;=1,0.25,0)+IF(AJ53&gt;=1,0.15,0)+IF(AK53&gt;=1,0.1,0)+IF(AL53&gt;=1,0.1,0)),0),"NP/UA"))))</f>
        <v>19</v>
      </c>
      <c r="G53" s="12">
        <f>IF(AND(O53=0,P53=0,S53=0,T53=0,W53=0,X53=0,AA53=0,AB53=0,AE53=0,AF53=0,AI53=0,AJ53=0),"CLOSED",IF(COUNTIF(AE53:AH53,"&gt;0")-COUNTIF(AE53:AH53,"&gt;=1")&gt;=2,"NP/UA",IF(O53&gt;=1,ROUND(O53*IFERROR((IF(AND(P53&gt;=1,W53&gt;=1),W53/P53*0.5,0)+IF(AND(Q53&gt;=1,X53&gt;=1),X53/Q53*0.3,0)+IF(AND(R53&gt;=1,Y53&gt;=1),Y53/R53*0.2,0))/(IF(AND(P53&gt;=1,W53&gt;=1),0.5,0)+IF(AND(Q53&gt;=1,X53&gt;=1),0.3,0)+IF(AND(R53&gt;=1,Y53&gt;=1),0.2,0)),1)*IFERROR((IF(AND(X53&gt;=1,AE53&gt;=1),AE53/X53*0.5,0)+IF(AND(Y53&gt;=1,AF53&gt;=1),AF53/Y53*0.3,0)+IF(AND(Z53&gt;=1,AG53&gt;=1),AG53/Z53*0.2,0))/(IF(AND(X53&gt;=1,AE53&gt;=1),0.5,0)+IF(AND(Y53&gt;=1,AF53&gt;=1),0.3,0)+IF(AND(Z53&gt;=1,AG53&gt;=1),0.2,0)),1),0),IFERROR(ROUND((IF(ISNUMBER(N53),N53*0.4,0)+IF(AE53&gt;=1,AE53*0.25,0)+IF(AF53&gt;=1,AF53*0.15,0)+IF(AG53&gt;=1,AG53*0.1,0)+IF(AH53&gt;=1,AH53*0.1,0))/(IF(ISNUMBER(N53),0.4,0)+IF(AE53&gt;=1,0.25,0)+IF(AF53&gt;=1,0.15,0)+IF(AG53&gt;=1,0.1,0)+IF(AH53&gt;=1,0.1,0)),0),"NP/UA"))))</f>
        <v>43</v>
      </c>
      <c r="H53" s="13">
        <f>IF(F53="NP/UA","Unavail",IF(F53="CLOSED","CLOSED",IF(ISNUMBER(F53),ROUND(F53/4,0),"Unavail")))</f>
        <v>5</v>
      </c>
      <c r="I53" s="13">
        <f>IF(G53="NP/UA","Unavail",IF(G53="CLOSED","CLOSED",IF(ISNUMBER(G53),ROUND(G53/7,0),"Unavail")))</f>
        <v>6</v>
      </c>
      <c r="J53" s="13">
        <f>IF(F53="NP/UA","Unavail",IF(F53="CLOSED","CLOSED",IF(ISNUMBER(F53),ROUND(F53*0.25*0.75,0),"Unavail")))</f>
        <v>4</v>
      </c>
      <c r="K53" s="13">
        <f>IF(G53="NP/UA","Unavail",IF(G53="CLOSED","CLOSED",IF(ISNUMBER(G53),ROUND(G53*(1/7)*0.75,0),"Unavail")))</f>
        <v>5</v>
      </c>
      <c r="L53" s="7"/>
      <c r="M53" s="11">
        <f>IF(AND(O53=0,P53=0,S53=0,T53=0,W53=0,X53=0,AA53=0,AB53=0,AE53=0,AF53=0,AI53=0,AJ53=0),"CLOSED",IF(COUNTIF(AI53:AL53,"&gt;0")-COUNTIF(AI53:AL53,"&gt;=1")&gt;=2,"NP/UA",IF(AA53&gt;=1,ROUND(AA53*IFERROR((IF(AND(AB53&gt;=1,AI53&gt;=1),AI53/AB53*0.5,0)+IF(AND(AC53&gt;=1,AJ53&gt;=1),AJ53/AC53*0.3,0)+IF(AND(AD53&gt;=1,AK53&gt;=1),AK53/AD53*0.2,0))/(IF(AND(AB53&gt;=1,AI53&gt;=1),0.5,0)+IF(AND(AC53&gt;=1,AJ53&gt;=1),0.3,0)+IF(AND(AD53&gt;=1,AK53&gt;=1),0.2,0)),1),0),IFERROR(ROUND((IF(AI53&gt;=1,AI53*0.5,0)+IF(AJ53&gt;=1,AJ53*0.3,0)+IF(AK53&gt;=1,AK53*0.2,0))/(IF(AI53&gt;=1,0.5,0)+IF(AJ53&gt;=1,0.3,0)+IF(AK53&gt;=1,0.2,0)),0),"NP/UA"))))</f>
        <v>26</v>
      </c>
      <c r="N53" s="11">
        <f>IF(AND(O53=0,P53=0,S53=0,T53=0,W53=0,X53=0,AA53=0,AB53=0,AE53=0,AF53=0,AI53=0,AJ53=0),"CLOSED",IF(COUNTIF(AE53:AH53,"&gt;0")-COUNTIF(AE53:AH53,"&gt;=1")&gt;=2,"NP/UA",IF(W53&gt;=1,ROUND(W53*IFERROR((IF(AND(X53&gt;=1,AE53&gt;=1),AE53/X53*0.5,0)+IF(AND(Y53&gt;=1,AF53&gt;=1),AF53/Y53*0.3,0)+IF(AND(Z53&gt;=1,AG53&gt;=1),AG53/Z53*0.2,0))/(IF(AND(X53&gt;=1,AE53&gt;=1),0.5,0)+IF(AND(Y53&gt;=1,AF53&gt;=1),0.3,0)+IF(AND(Z53&gt;=1,AG53&gt;=1),0.2,0)),1),0),IFERROR(ROUND((IF(AE53&gt;=1,AE53*0.5,0)+IF(AF53&gt;=1,AF53*0.3,0)+IF(AG53&gt;=1,AG53*0.2,0))/(IF(AE53&gt;=1,0.5,0)+IF(AF53&gt;=1,0.3,0)+IF(AG53&gt;=1,0.2,0)),0),"NP/UA"))))</f>
        <v>29</v>
      </c>
      <c r="O53">
        <v>35</v>
      </c>
      <c r="P53">
        <v>36</v>
      </c>
      <c r="Q53">
        <v>35</v>
      </c>
      <c r="R53">
        <v>15</v>
      </c>
      <c r="S53">
        <v>14</v>
      </c>
      <c r="T53">
        <v>26</v>
      </c>
      <c r="U53">
        <v>16</v>
      </c>
      <c r="V53">
        <v>11</v>
      </c>
      <c r="W53">
        <v>31</v>
      </c>
      <c r="X53">
        <v>50</v>
      </c>
      <c r="Y53">
        <v>32</v>
      </c>
      <c r="Z53">
        <v>20</v>
      </c>
      <c r="AA53">
        <v>27</v>
      </c>
      <c r="AB53">
        <v>27</v>
      </c>
      <c r="AC53">
        <v>23</v>
      </c>
      <c r="AD53">
        <v>10</v>
      </c>
      <c r="AE53">
        <v>34</v>
      </c>
      <c r="AF53">
        <v>40</v>
      </c>
      <c r="AG53">
        <v>23</v>
      </c>
      <c r="AH53">
        <v>23</v>
      </c>
      <c r="AI53">
        <v>18</v>
      </c>
      <c r="AJ53">
        <v>30</v>
      </c>
      <c r="AK53">
        <v>12</v>
      </c>
      <c r="AL53">
        <v>15</v>
      </c>
      <c r="AM53" s="2"/>
      <c r="AN53" s="2"/>
      <c r="AO53" s="2"/>
      <c r="AP53" s="2"/>
    </row>
    <row r="54" spans="1:42" x14ac:dyDescent="0.35">
      <c r="A54" s="2" t="s">
        <v>175</v>
      </c>
      <c r="B54" s="4" t="s">
        <v>334</v>
      </c>
      <c r="C54" s="4" t="s">
        <v>382</v>
      </c>
      <c r="D54" s="2" t="s">
        <v>45</v>
      </c>
      <c r="E54" s="2" t="s">
        <v>176</v>
      </c>
      <c r="F54" s="12">
        <f>IF(AND(O54=0,P54=0,S54=0,T54=0,W54=0,X54=0,AA54=0,AB54=0,AE54=0,AF54=0,AI54=0,AJ54=0),"CLOSED",IF(COUNTIF(AI54:AL54,"&gt;0")-COUNTIF(AI54:AL54,"&gt;=1")&gt;=2,"NP/UA",IF(S54&gt;=1,ROUND(S54*IFERROR((IF(AND(T54&gt;=1,AA54&gt;=1),AA54/T54*0.5,0)+IF(AND(U54&gt;=1,AB54&gt;=1),AB54/U54*0.3,0)+IF(AND(V54&gt;=1,AC54&gt;=1),AC54/V54*0.2,0))/(IF(AND(T54&gt;=1,AA54&gt;=1),0.5,0)+IF(AND(U54&gt;=1,AB54&gt;=1),0.3,0)+IF(AND(V54&gt;=1,AC54&gt;=1),0.2,0)),1)*IFERROR((IF(AND(AB54&gt;=1,AI54&gt;=1),AI54/AB54*0.5,0)+IF(AND(AC54&gt;=1,AJ54&gt;=1),AJ54/AC54*0.3,0)+IF(AND(AD54&gt;=1,AK54&gt;=1),AK54/AD54*0.2,0))/(IF(AND(AB54&gt;=1,AI54&gt;=1),0.5,0)+IF(AND(AC54&gt;=1,AJ54&gt;=1),0.3,0)+IF(AND(AD54&gt;=1,AK54&gt;=1),0.2,0)),1),0),IFERROR(ROUND((IF(ISNUMBER(M54),M54*0.4,0)+IF(AI54&gt;=1,AI54*0.25,0)+IF(AJ54&gt;=1,AJ54*0.15,0)+IF(AK54&gt;=1,AK54*0.1,0)+IF(AL54&gt;=1,AL54*0.1,0))/(IF(ISNUMBER(M54),0.4,0)+IF(AI54&gt;=1,0.25,0)+IF(AJ54&gt;=1,0.15,0)+IF(AK54&gt;=1,0.1,0)+IF(AL54&gt;=1,0.1,0)),0),"NP/UA"))))</f>
        <v>283</v>
      </c>
      <c r="G54" s="12">
        <f>IF(AND(O54=0,P54=0,S54=0,T54=0,W54=0,X54=0,AA54=0,AB54=0,AE54=0,AF54=0,AI54=0,AJ54=0),"CLOSED",IF(COUNTIF(AE54:AH54,"&gt;0")-COUNTIF(AE54:AH54,"&gt;=1")&gt;=2,"NP/UA",IF(O54&gt;=1,ROUND(O54*IFERROR((IF(AND(P54&gt;=1,W54&gt;=1),W54/P54*0.5,0)+IF(AND(Q54&gt;=1,X54&gt;=1),X54/Q54*0.3,0)+IF(AND(R54&gt;=1,Y54&gt;=1),Y54/R54*0.2,0))/(IF(AND(P54&gt;=1,W54&gt;=1),0.5,0)+IF(AND(Q54&gt;=1,X54&gt;=1),0.3,0)+IF(AND(R54&gt;=1,Y54&gt;=1),0.2,0)),1)*IFERROR((IF(AND(X54&gt;=1,AE54&gt;=1),AE54/X54*0.5,0)+IF(AND(Y54&gt;=1,AF54&gt;=1),AF54/Y54*0.3,0)+IF(AND(Z54&gt;=1,AG54&gt;=1),AG54/Z54*0.2,0))/(IF(AND(X54&gt;=1,AE54&gt;=1),0.5,0)+IF(AND(Y54&gt;=1,AF54&gt;=1),0.3,0)+IF(AND(Z54&gt;=1,AG54&gt;=1),0.2,0)),1),0),IFERROR(ROUND((IF(ISNUMBER(N54),N54*0.4,0)+IF(AE54&gt;=1,AE54*0.25,0)+IF(AF54&gt;=1,AF54*0.15,0)+IF(AG54&gt;=1,AG54*0.1,0)+IF(AH54&gt;=1,AH54*0.1,0))/(IF(ISNUMBER(N54),0.4,0)+IF(AE54&gt;=1,0.25,0)+IF(AF54&gt;=1,0.15,0)+IF(AG54&gt;=1,0.1,0)+IF(AH54&gt;=1,0.1,0)),0),"NP/UA"))))</f>
        <v>275</v>
      </c>
      <c r="H54" s="13">
        <f>IF(F54="NP/UA","Unavail",IF(F54="CLOSED","CLOSED",IF(ISNUMBER(F54),ROUND(F54/4,0),"Unavail")))</f>
        <v>71</v>
      </c>
      <c r="I54" s="13">
        <f>IF(G54="NP/UA","Unavail",IF(G54="CLOSED","CLOSED",IF(ISNUMBER(G54),ROUND(G54/7,0),"Unavail")))</f>
        <v>39</v>
      </c>
      <c r="J54" s="13">
        <f>IF(F54="NP/UA","Unavail",IF(F54="CLOSED","CLOSED",IF(ISNUMBER(F54),ROUND(F54*0.25*0.75,0),"Unavail")))</f>
        <v>53</v>
      </c>
      <c r="K54" s="13">
        <f>IF(G54="NP/UA","Unavail",IF(G54="CLOSED","CLOSED",IF(ISNUMBER(G54),ROUND(G54*(1/7)*0.75,0),"Unavail")))</f>
        <v>29</v>
      </c>
      <c r="L54" s="7"/>
      <c r="M54" s="11">
        <f>IF(AND(O54=0,P54=0,S54=0,T54=0,W54=0,X54=0,AA54=0,AB54=0,AE54=0,AF54=0,AI54=0,AJ54=0),"CLOSED",IF(COUNTIF(AI54:AL54,"&gt;0")-COUNTIF(AI54:AL54,"&gt;=1")&gt;=2,"NP/UA",IF(AA54&gt;=1,ROUND(AA54*IFERROR((IF(AND(AB54&gt;=1,AI54&gt;=1),AI54/AB54*0.5,0)+IF(AND(AC54&gt;=1,AJ54&gt;=1),AJ54/AC54*0.3,0)+IF(AND(AD54&gt;=1,AK54&gt;=1),AK54/AD54*0.2,0))/(IF(AND(AB54&gt;=1,AI54&gt;=1),0.5,0)+IF(AND(AC54&gt;=1,AJ54&gt;=1),0.3,0)+IF(AND(AD54&gt;=1,AK54&gt;=1),0.2,0)),1),0),IFERROR(ROUND((IF(AI54&gt;=1,AI54*0.5,0)+IF(AJ54&gt;=1,AJ54*0.3,0)+IF(AK54&gt;=1,AK54*0.2,0))/(IF(AI54&gt;=1,0.5,0)+IF(AJ54&gt;=1,0.3,0)+IF(AK54&gt;=1,0.2,0)),0),"NP/UA"))))</f>
        <v>275</v>
      </c>
      <c r="N54" s="11">
        <f>IF(AND(O54=0,P54=0,S54=0,T54=0,W54=0,X54=0,AA54=0,AB54=0,AE54=0,AF54=0,AI54=0,AJ54=0),"CLOSED",IF(COUNTIF(AE54:AH54,"&gt;0")-COUNTIF(AE54:AH54,"&gt;=1")&gt;=2,"NP/UA",IF(W54&gt;=1,ROUND(W54*IFERROR((IF(AND(X54&gt;=1,AE54&gt;=1),AE54/X54*0.5,0)+IF(AND(Y54&gt;=1,AF54&gt;=1),AF54/Y54*0.3,0)+IF(AND(Z54&gt;=1,AG54&gt;=1),AG54/Z54*0.2,0))/(IF(AND(X54&gt;=1,AE54&gt;=1),0.5,0)+IF(AND(Y54&gt;=1,AF54&gt;=1),0.3,0)+IF(AND(Z54&gt;=1,AG54&gt;=1),0.2,0)),1),0),IFERROR(ROUND((IF(AE54&gt;=1,AE54*0.5,0)+IF(AF54&gt;=1,AF54*0.3,0)+IF(AG54&gt;=1,AG54*0.2,0))/(IF(AE54&gt;=1,0.5,0)+IF(AF54&gt;=1,0.3,0)+IF(AG54&gt;=1,0.2,0)),0),"NP/UA"))))</f>
        <v>321</v>
      </c>
      <c r="O54">
        <v>309</v>
      </c>
      <c r="P54">
        <v>368</v>
      </c>
      <c r="Q54">
        <v>361</v>
      </c>
      <c r="R54">
        <v>359</v>
      </c>
      <c r="S54">
        <v>314</v>
      </c>
      <c r="T54">
        <v>313</v>
      </c>
      <c r="U54">
        <v>301</v>
      </c>
      <c r="V54">
        <v>325</v>
      </c>
      <c r="W54">
        <v>341</v>
      </c>
      <c r="X54">
        <v>351</v>
      </c>
      <c r="Y54">
        <v>340</v>
      </c>
      <c r="Z54">
        <v>357</v>
      </c>
      <c r="AA54">
        <v>290</v>
      </c>
      <c r="AB54">
        <v>294</v>
      </c>
      <c r="AC54">
        <v>313</v>
      </c>
      <c r="AD54">
        <v>357</v>
      </c>
      <c r="AE54">
        <v>330</v>
      </c>
      <c r="AF54">
        <v>320</v>
      </c>
      <c r="AG54">
        <v>336</v>
      </c>
      <c r="AH54">
        <v>364</v>
      </c>
      <c r="AI54">
        <v>283</v>
      </c>
      <c r="AJ54">
        <v>296</v>
      </c>
      <c r="AK54">
        <v>327</v>
      </c>
      <c r="AL54">
        <v>338</v>
      </c>
      <c r="AM54" s="2"/>
      <c r="AN54" s="2"/>
      <c r="AO54" s="2"/>
      <c r="AP54" s="2"/>
    </row>
    <row r="55" spans="1:42" x14ac:dyDescent="0.35">
      <c r="A55" s="2" t="s">
        <v>179</v>
      </c>
      <c r="B55" s="4" t="s">
        <v>334</v>
      </c>
      <c r="C55" s="4" t="s">
        <v>382</v>
      </c>
      <c r="D55" s="2" t="s">
        <v>180</v>
      </c>
      <c r="E55" s="2" t="s">
        <v>181</v>
      </c>
      <c r="F55" s="12" t="str">
        <f>IF(AND(O55=0,P55=0,S55=0,T55=0,W55=0,X55=0,AA55=0,AB55=0,AE55=0,AF55=0,AI55=0,AJ55=0),"CLOSED",IF(COUNTIF(AI55:AL55,"&gt;0")-COUNTIF(AI55:AL55,"&gt;=1")&gt;=2,"NP/UA",IF(S55&gt;=1,ROUND(S55*IFERROR((IF(AND(T55&gt;=1,AA55&gt;=1),AA55/T55*0.5,0)+IF(AND(U55&gt;=1,AB55&gt;=1),AB55/U55*0.3,0)+IF(AND(V55&gt;=1,AC55&gt;=1),AC55/V55*0.2,0))/(IF(AND(T55&gt;=1,AA55&gt;=1),0.5,0)+IF(AND(U55&gt;=1,AB55&gt;=1),0.3,0)+IF(AND(V55&gt;=1,AC55&gt;=1),0.2,0)),1)*IFERROR((IF(AND(AB55&gt;=1,AI55&gt;=1),AI55/AB55*0.5,0)+IF(AND(AC55&gt;=1,AJ55&gt;=1),AJ55/AC55*0.3,0)+IF(AND(AD55&gt;=1,AK55&gt;=1),AK55/AD55*0.2,0))/(IF(AND(AB55&gt;=1,AI55&gt;=1),0.5,0)+IF(AND(AC55&gt;=1,AJ55&gt;=1),0.3,0)+IF(AND(AD55&gt;=1,AK55&gt;=1),0.2,0)),1),0),IFERROR(ROUND((IF(ISNUMBER(M55),M55*0.4,0)+IF(AI55&gt;=1,AI55*0.25,0)+IF(AJ55&gt;=1,AJ55*0.15,0)+IF(AK55&gt;=1,AK55*0.1,0)+IF(AL55&gt;=1,AL55*0.1,0))/(IF(ISNUMBER(M55),0.4,0)+IF(AI55&gt;=1,0.25,0)+IF(AJ55&gt;=1,0.15,0)+IF(AK55&gt;=1,0.1,0)+IF(AL55&gt;=1,0.1,0)),0),"NP/UA"))))</f>
        <v>CLOSED</v>
      </c>
      <c r="G55" s="12" t="str">
        <f>IF(AND(O55=0,P55=0,S55=0,T55=0,W55=0,X55=0,AA55=0,AB55=0,AE55=0,AF55=0,AI55=0,AJ55=0),"CLOSED",IF(COUNTIF(AE55:AH55,"&gt;0")-COUNTIF(AE55:AH55,"&gt;=1")&gt;=2,"NP/UA",IF(O55&gt;=1,ROUND(O55*IFERROR((IF(AND(P55&gt;=1,W55&gt;=1),W55/P55*0.5,0)+IF(AND(Q55&gt;=1,X55&gt;=1),X55/Q55*0.3,0)+IF(AND(R55&gt;=1,Y55&gt;=1),Y55/R55*0.2,0))/(IF(AND(P55&gt;=1,W55&gt;=1),0.5,0)+IF(AND(Q55&gt;=1,X55&gt;=1),0.3,0)+IF(AND(R55&gt;=1,Y55&gt;=1),0.2,0)),1)*IFERROR((IF(AND(X55&gt;=1,AE55&gt;=1),AE55/X55*0.5,0)+IF(AND(Y55&gt;=1,AF55&gt;=1),AF55/Y55*0.3,0)+IF(AND(Z55&gt;=1,AG55&gt;=1),AG55/Z55*0.2,0))/(IF(AND(X55&gt;=1,AE55&gt;=1),0.5,0)+IF(AND(Y55&gt;=1,AF55&gt;=1),0.3,0)+IF(AND(Z55&gt;=1,AG55&gt;=1),0.2,0)),1),0),IFERROR(ROUND((IF(ISNUMBER(N55),N55*0.4,0)+IF(AE55&gt;=1,AE55*0.25,0)+IF(AF55&gt;=1,AF55*0.15,0)+IF(AG55&gt;=1,AG55*0.1,0)+IF(AH55&gt;=1,AH55*0.1,0))/(IF(ISNUMBER(N55),0.4,0)+IF(AE55&gt;=1,0.25,0)+IF(AF55&gt;=1,0.15,0)+IF(AG55&gt;=1,0.1,0)+IF(AH55&gt;=1,0.1,0)),0),"NP/UA"))))</f>
        <v>CLOSED</v>
      </c>
      <c r="H55" s="13" t="str">
        <f>IF(F55="NP/UA","Unavail",IF(F55="CLOSED","CLOSED",IF(ISNUMBER(F55),ROUND(F55/4,0),"Unavail")))</f>
        <v>CLOSED</v>
      </c>
      <c r="I55" s="13" t="str">
        <f>IF(G55="NP/UA","Unavail",IF(G55="CLOSED","CLOSED",IF(ISNUMBER(G55),ROUND(G55/7,0),"Unavail")))</f>
        <v>CLOSED</v>
      </c>
      <c r="J55" s="13" t="str">
        <f>IF(F55="NP/UA","Unavail",IF(F55="CLOSED","CLOSED",IF(ISNUMBER(F55),ROUND(F55*0.25*0.75,0),"Unavail")))</f>
        <v>CLOSED</v>
      </c>
      <c r="K55" s="13" t="str">
        <f>IF(G55="NP/UA","Unavail",IF(G55="CLOSED","CLOSED",IF(ISNUMBER(G55),ROUND(G55*(1/7)*0.75,0),"Unavail")))</f>
        <v>CLOSED</v>
      </c>
      <c r="L55" s="7"/>
      <c r="M55" s="11" t="str">
        <f>IF(AND(O55=0,P55=0,S55=0,T55=0,W55=0,X55=0,AA55=0,AB55=0,AE55=0,AF55=0,AI55=0,AJ55=0),"CLOSED",IF(COUNTIF(AI55:AL55,"&gt;0")-COUNTIF(AI55:AL55,"&gt;=1")&gt;=2,"NP/UA",IF(AA55&gt;=1,ROUND(AA55*IFERROR((IF(AND(AB55&gt;=1,AI55&gt;=1),AI55/AB55*0.5,0)+IF(AND(AC55&gt;=1,AJ55&gt;=1),AJ55/AC55*0.3,0)+IF(AND(AD55&gt;=1,AK55&gt;=1),AK55/AD55*0.2,0))/(IF(AND(AB55&gt;=1,AI55&gt;=1),0.5,0)+IF(AND(AC55&gt;=1,AJ55&gt;=1),0.3,0)+IF(AND(AD55&gt;=1,AK55&gt;=1),0.2,0)),1),0),IFERROR(ROUND((IF(AI55&gt;=1,AI55*0.5,0)+IF(AJ55&gt;=1,AJ55*0.3,0)+IF(AK55&gt;=1,AK55*0.2,0))/(IF(AI55&gt;=1,0.5,0)+IF(AJ55&gt;=1,0.3,0)+IF(AK55&gt;=1,0.2,0)),0),"NP/UA"))))</f>
        <v>CLOSED</v>
      </c>
      <c r="N55" s="11" t="str">
        <f>IF(AND(O55=0,P55=0,S55=0,T55=0,W55=0,X55=0,AA55=0,AB55=0,AE55=0,AF55=0,AI55=0,AJ55=0),"CLOSED",IF(COUNTIF(AE55:AH55,"&gt;0")-COUNTIF(AE55:AH55,"&gt;=1")&gt;=2,"NP/UA",IF(W55&gt;=1,ROUND(W55*IFERROR((IF(AND(X55&gt;=1,AE55&gt;=1),AE55/X55*0.5,0)+IF(AND(Y55&gt;=1,AF55&gt;=1),AF55/Y55*0.3,0)+IF(AND(Z55&gt;=1,AG55&gt;=1),AG55/Z55*0.2,0))/(IF(AND(X55&gt;=1,AE55&gt;=1),0.5,0)+IF(AND(Y55&gt;=1,AF55&gt;=1),0.3,0)+IF(AND(Z55&gt;=1,AG55&gt;=1),0.2,0)),1),0),IFERROR(ROUND((IF(AE55&gt;=1,AE55*0.5,0)+IF(AF55&gt;=1,AF55*0.3,0)+IF(AG55&gt;=1,AG55*0.2,0))/(IF(AE55&gt;=1,0.5,0)+IF(AF55&gt;=1,0.3,0)+IF(AG55&gt;=1,0.2,0)),0),"NP/UA"))))</f>
        <v>CLOSED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 s="2"/>
      <c r="AN55" s="2"/>
      <c r="AO55" s="2"/>
      <c r="AP55" s="2"/>
    </row>
    <row r="56" spans="1:42" x14ac:dyDescent="0.35">
      <c r="A56" s="2" t="s">
        <v>190</v>
      </c>
      <c r="B56" s="4" t="s">
        <v>334</v>
      </c>
      <c r="C56" s="4" t="s">
        <v>382</v>
      </c>
      <c r="D56" s="2" t="s">
        <v>180</v>
      </c>
      <c r="E56" s="2" t="s">
        <v>181</v>
      </c>
      <c r="F56" s="12">
        <f>IF(AND(O56=0,P56=0,S56=0,T56=0,W56=0,X56=0,AA56=0,AB56=0,AE56=0,AF56=0,AI56=0,AJ56=0),"CLOSED",IF(COUNTIF(AI56:AL56,"&gt;0")-COUNTIF(AI56:AL56,"&gt;=1")&gt;=2,"NP/UA",IF(S56&gt;=1,ROUND(S56*IFERROR((IF(AND(T56&gt;=1,AA56&gt;=1),AA56/T56*0.5,0)+IF(AND(U56&gt;=1,AB56&gt;=1),AB56/U56*0.3,0)+IF(AND(V56&gt;=1,AC56&gt;=1),AC56/V56*0.2,0))/(IF(AND(T56&gt;=1,AA56&gt;=1),0.5,0)+IF(AND(U56&gt;=1,AB56&gt;=1),0.3,0)+IF(AND(V56&gt;=1,AC56&gt;=1),0.2,0)),1)*IFERROR((IF(AND(AB56&gt;=1,AI56&gt;=1),AI56/AB56*0.5,0)+IF(AND(AC56&gt;=1,AJ56&gt;=1),AJ56/AC56*0.3,0)+IF(AND(AD56&gt;=1,AK56&gt;=1),AK56/AD56*0.2,0))/(IF(AND(AB56&gt;=1,AI56&gt;=1),0.5,0)+IF(AND(AC56&gt;=1,AJ56&gt;=1),0.3,0)+IF(AND(AD56&gt;=1,AK56&gt;=1),0.2,0)),1),0),IFERROR(ROUND((IF(ISNUMBER(M56),M56*0.4,0)+IF(AI56&gt;=1,AI56*0.25,0)+IF(AJ56&gt;=1,AJ56*0.15,0)+IF(AK56&gt;=1,AK56*0.1,0)+IF(AL56&gt;=1,AL56*0.1,0))/(IF(ISNUMBER(M56),0.4,0)+IF(AI56&gt;=1,0.25,0)+IF(AJ56&gt;=1,0.15,0)+IF(AK56&gt;=1,0.1,0)+IF(AL56&gt;=1,0.1,0)),0),"NP/UA"))))</f>
        <v>15</v>
      </c>
      <c r="G56" s="12">
        <f>IF(AND(O56=0,P56=0,S56=0,T56=0,W56=0,X56=0,AA56=0,AB56=0,AE56=0,AF56=0,AI56=0,AJ56=0),"CLOSED",IF(COUNTIF(AE56:AH56,"&gt;0")-COUNTIF(AE56:AH56,"&gt;=1")&gt;=2,"NP/UA",IF(O56&gt;=1,ROUND(O56*IFERROR((IF(AND(P56&gt;=1,W56&gt;=1),W56/P56*0.5,0)+IF(AND(Q56&gt;=1,X56&gt;=1),X56/Q56*0.3,0)+IF(AND(R56&gt;=1,Y56&gt;=1),Y56/R56*0.2,0))/(IF(AND(P56&gt;=1,W56&gt;=1),0.5,0)+IF(AND(Q56&gt;=1,X56&gt;=1),0.3,0)+IF(AND(R56&gt;=1,Y56&gt;=1),0.2,0)),1)*IFERROR((IF(AND(X56&gt;=1,AE56&gt;=1),AE56/X56*0.5,0)+IF(AND(Y56&gt;=1,AF56&gt;=1),AF56/Y56*0.3,0)+IF(AND(Z56&gt;=1,AG56&gt;=1),AG56/Z56*0.2,0))/(IF(AND(X56&gt;=1,AE56&gt;=1),0.5,0)+IF(AND(Y56&gt;=1,AF56&gt;=1),0.3,0)+IF(AND(Z56&gt;=1,AG56&gt;=1),0.2,0)),1),0),IFERROR(ROUND((IF(ISNUMBER(N56),N56*0.4,0)+IF(AE56&gt;=1,AE56*0.25,0)+IF(AF56&gt;=1,AF56*0.15,0)+IF(AG56&gt;=1,AG56*0.1,0)+IF(AH56&gt;=1,AH56*0.1,0))/(IF(ISNUMBER(N56),0.4,0)+IF(AE56&gt;=1,0.25,0)+IF(AF56&gt;=1,0.15,0)+IF(AG56&gt;=1,0.1,0)+IF(AH56&gt;=1,0.1,0)),0),"NP/UA"))))</f>
        <v>17</v>
      </c>
      <c r="H56" s="13">
        <f>IF(F56="NP/UA","Unavail",IF(F56="CLOSED","CLOSED",IF(ISNUMBER(F56),ROUND(F56/4,0),"Unavail")))</f>
        <v>4</v>
      </c>
      <c r="I56" s="13">
        <f>IF(G56="NP/UA","Unavail",IF(G56="CLOSED","CLOSED",IF(ISNUMBER(G56),ROUND(G56/7,0),"Unavail")))</f>
        <v>2</v>
      </c>
      <c r="J56" s="13">
        <f>IF(F56="NP/UA","Unavail",IF(F56="CLOSED","CLOSED",IF(ISNUMBER(F56),ROUND(F56*0.25*0.75,0),"Unavail")))</f>
        <v>3</v>
      </c>
      <c r="K56" s="13">
        <f>IF(G56="NP/UA","Unavail",IF(G56="CLOSED","CLOSED",IF(ISNUMBER(G56),ROUND(G56*(1/7)*0.75,0),"Unavail")))</f>
        <v>2</v>
      </c>
      <c r="L56" s="7"/>
      <c r="M56" s="11">
        <f>IF(AND(O56=0,P56=0,S56=0,T56=0,W56=0,X56=0,AA56=0,AB56=0,AE56=0,AF56=0,AI56=0,AJ56=0),"CLOSED",IF(COUNTIF(AI56:AL56,"&gt;0")-COUNTIF(AI56:AL56,"&gt;=1")&gt;=2,"NP/UA",IF(AA56&gt;=1,ROUND(AA56*IFERROR((IF(AND(AB56&gt;=1,AI56&gt;=1),AI56/AB56*0.5,0)+IF(AND(AC56&gt;=1,AJ56&gt;=1),AJ56/AC56*0.3,0)+IF(AND(AD56&gt;=1,AK56&gt;=1),AK56/AD56*0.2,0))/(IF(AND(AB56&gt;=1,AI56&gt;=1),0.5,0)+IF(AND(AC56&gt;=1,AJ56&gt;=1),0.3,0)+IF(AND(AD56&gt;=1,AK56&gt;=1),0.2,0)),1),0),IFERROR(ROUND((IF(AI56&gt;=1,AI56*0.5,0)+IF(AJ56&gt;=1,AJ56*0.3,0)+IF(AK56&gt;=1,AK56*0.2,0))/(IF(AI56&gt;=1,0.5,0)+IF(AJ56&gt;=1,0.3,0)+IF(AK56&gt;=1,0.2,0)),0),"NP/UA"))))</f>
        <v>10</v>
      </c>
      <c r="N56" s="11">
        <f>IF(AND(O56=0,P56=0,S56=0,T56=0,W56=0,X56=0,AA56=0,AB56=0,AE56=0,AF56=0,AI56=0,AJ56=0),"CLOSED",IF(COUNTIF(AE56:AH56,"&gt;0")-COUNTIF(AE56:AH56,"&gt;=1")&gt;=2,"NP/UA",IF(W56&gt;=1,ROUND(W56*IFERROR((IF(AND(X56&gt;=1,AE56&gt;=1),AE56/X56*0.5,0)+IF(AND(Y56&gt;=1,AF56&gt;=1),AF56/Y56*0.3,0)+IF(AND(Z56&gt;=1,AG56&gt;=1),AG56/Z56*0.2,0))/(IF(AND(X56&gt;=1,AE56&gt;=1),0.5,0)+IF(AND(Y56&gt;=1,AF56&gt;=1),0.3,0)+IF(AND(Z56&gt;=1,AG56&gt;=1),0.2,0)),1),0),IFERROR(ROUND((IF(AE56&gt;=1,AE56*0.5,0)+IF(AF56&gt;=1,AF56*0.3,0)+IF(AG56&gt;=1,AG56*0.2,0))/(IF(AE56&gt;=1,0.5,0)+IF(AF56&gt;=1,0.3,0)+IF(AG56&gt;=1,0.2,0)),0),"NP/UA"))))</f>
        <v>13</v>
      </c>
      <c r="O56">
        <v>18</v>
      </c>
      <c r="P56">
        <v>18</v>
      </c>
      <c r="Q56">
        <v>22</v>
      </c>
      <c r="R56">
        <v>13</v>
      </c>
      <c r="S56">
        <v>16</v>
      </c>
      <c r="T56">
        <v>12</v>
      </c>
      <c r="U56">
        <v>10</v>
      </c>
      <c r="V56">
        <v>16</v>
      </c>
      <c r="W56">
        <v>14</v>
      </c>
      <c r="X56">
        <v>22</v>
      </c>
      <c r="Y56">
        <v>18</v>
      </c>
      <c r="Z56">
        <v>12</v>
      </c>
      <c r="AA56">
        <v>9</v>
      </c>
      <c r="AB56">
        <v>10</v>
      </c>
      <c r="AC56">
        <v>17</v>
      </c>
      <c r="AD56">
        <v>12</v>
      </c>
      <c r="AE56">
        <v>22</v>
      </c>
      <c r="AF56">
        <v>15</v>
      </c>
      <c r="AG56">
        <v>12</v>
      </c>
      <c r="AH56">
        <v>12</v>
      </c>
      <c r="AI56">
        <v>13</v>
      </c>
      <c r="AJ56">
        <v>16</v>
      </c>
      <c r="AK56">
        <v>9</v>
      </c>
      <c r="AL56">
        <v>12</v>
      </c>
      <c r="AM56" s="2"/>
      <c r="AN56" s="2"/>
      <c r="AO56" s="2"/>
      <c r="AP56" s="2"/>
    </row>
    <row r="57" spans="1:42" x14ac:dyDescent="0.35">
      <c r="A57" s="2" t="s">
        <v>192</v>
      </c>
      <c r="B57" s="4" t="s">
        <v>334</v>
      </c>
      <c r="C57" s="4" t="s">
        <v>382</v>
      </c>
      <c r="D57" s="2" t="s">
        <v>3</v>
      </c>
      <c r="E57" s="2" t="s">
        <v>91</v>
      </c>
      <c r="F57" s="12">
        <f>IF(AND(O57=0,P57=0,S57=0,T57=0,W57=0,X57=0,AA57=0,AB57=0,AE57=0,AF57=0,AI57=0,AJ57=0),"CLOSED",IF(COUNTIF(AI57:AL57,"&gt;0")-COUNTIF(AI57:AL57,"&gt;=1")&gt;=2,"NP/UA",IF(S57&gt;=1,ROUND(S57*IFERROR((IF(AND(T57&gt;=1,AA57&gt;=1),AA57/T57*0.5,0)+IF(AND(U57&gt;=1,AB57&gt;=1),AB57/U57*0.3,0)+IF(AND(V57&gt;=1,AC57&gt;=1),AC57/V57*0.2,0))/(IF(AND(T57&gt;=1,AA57&gt;=1),0.5,0)+IF(AND(U57&gt;=1,AB57&gt;=1),0.3,0)+IF(AND(V57&gt;=1,AC57&gt;=1),0.2,0)),1)*IFERROR((IF(AND(AB57&gt;=1,AI57&gt;=1),AI57/AB57*0.5,0)+IF(AND(AC57&gt;=1,AJ57&gt;=1),AJ57/AC57*0.3,0)+IF(AND(AD57&gt;=1,AK57&gt;=1),AK57/AD57*0.2,0))/(IF(AND(AB57&gt;=1,AI57&gt;=1),0.5,0)+IF(AND(AC57&gt;=1,AJ57&gt;=1),0.3,0)+IF(AND(AD57&gt;=1,AK57&gt;=1),0.2,0)),1),0),IFERROR(ROUND((IF(ISNUMBER(M57),M57*0.4,0)+IF(AI57&gt;=1,AI57*0.25,0)+IF(AJ57&gt;=1,AJ57*0.15,0)+IF(AK57&gt;=1,AK57*0.1,0)+IF(AL57&gt;=1,AL57*0.1,0))/(IF(ISNUMBER(M57),0.4,0)+IF(AI57&gt;=1,0.25,0)+IF(AJ57&gt;=1,0.15,0)+IF(AK57&gt;=1,0.1,0)+IF(AL57&gt;=1,0.1,0)),0),"NP/UA"))))</f>
        <v>11</v>
      </c>
      <c r="G57" s="12">
        <f>IF(AND(O57=0,P57=0,S57=0,T57=0,W57=0,X57=0,AA57=0,AB57=0,AE57=0,AF57=0,AI57=0,AJ57=0),"CLOSED",IF(COUNTIF(AE57:AH57,"&gt;0")-COUNTIF(AE57:AH57,"&gt;=1")&gt;=2,"NP/UA",IF(O57&gt;=1,ROUND(O57*IFERROR((IF(AND(P57&gt;=1,W57&gt;=1),W57/P57*0.5,0)+IF(AND(Q57&gt;=1,X57&gt;=1),X57/Q57*0.3,0)+IF(AND(R57&gt;=1,Y57&gt;=1),Y57/R57*0.2,0))/(IF(AND(P57&gt;=1,W57&gt;=1),0.5,0)+IF(AND(Q57&gt;=1,X57&gt;=1),0.3,0)+IF(AND(R57&gt;=1,Y57&gt;=1),0.2,0)),1)*IFERROR((IF(AND(X57&gt;=1,AE57&gt;=1),AE57/X57*0.5,0)+IF(AND(Y57&gt;=1,AF57&gt;=1),AF57/Y57*0.3,0)+IF(AND(Z57&gt;=1,AG57&gt;=1),AG57/Z57*0.2,0))/(IF(AND(X57&gt;=1,AE57&gt;=1),0.5,0)+IF(AND(Y57&gt;=1,AF57&gt;=1),0.3,0)+IF(AND(Z57&gt;=1,AG57&gt;=1),0.2,0)),1),0),IFERROR(ROUND((IF(ISNUMBER(N57),N57*0.4,0)+IF(AE57&gt;=1,AE57*0.25,0)+IF(AF57&gt;=1,AF57*0.15,0)+IF(AG57&gt;=1,AG57*0.1,0)+IF(AH57&gt;=1,AH57*0.1,0))/(IF(ISNUMBER(N57),0.4,0)+IF(AE57&gt;=1,0.25,0)+IF(AF57&gt;=1,0.15,0)+IF(AG57&gt;=1,0.1,0)+IF(AH57&gt;=1,0.1,0)),0),"NP/UA"))))</f>
        <v>12</v>
      </c>
      <c r="H57" s="13">
        <f>IF(F57="NP/UA","Unavail",IF(F57="CLOSED","CLOSED",IF(ISNUMBER(F57),ROUND(F57/4,0),"Unavail")))</f>
        <v>3</v>
      </c>
      <c r="I57" s="13">
        <f>IF(G57="NP/UA","Unavail",IF(G57="CLOSED","CLOSED",IF(ISNUMBER(G57),ROUND(G57/7,0),"Unavail")))</f>
        <v>2</v>
      </c>
      <c r="J57" s="13">
        <f>IF(F57="NP/UA","Unavail",IF(F57="CLOSED","CLOSED",IF(ISNUMBER(F57),ROUND(F57*0.25*0.75,0),"Unavail")))</f>
        <v>2</v>
      </c>
      <c r="K57" s="13">
        <f>IF(G57="NP/UA","Unavail",IF(G57="CLOSED","CLOSED",IF(ISNUMBER(G57),ROUND(G57*(1/7)*0.75,0),"Unavail")))</f>
        <v>1</v>
      </c>
      <c r="L57" s="7"/>
      <c r="M57" s="11">
        <f>IF(AND(O57=0,P57=0,S57=0,T57=0,W57=0,X57=0,AA57=0,AB57=0,AE57=0,AF57=0,AI57=0,AJ57=0),"CLOSED",IF(COUNTIF(AI57:AL57,"&gt;0")-COUNTIF(AI57:AL57,"&gt;=1")&gt;=2,"NP/UA",IF(AA57&gt;=1,ROUND(AA57*IFERROR((IF(AND(AB57&gt;=1,AI57&gt;=1),AI57/AB57*0.5,0)+IF(AND(AC57&gt;=1,AJ57&gt;=1),AJ57/AC57*0.3,0)+IF(AND(AD57&gt;=1,AK57&gt;=1),AK57/AD57*0.2,0))/(IF(AND(AB57&gt;=1,AI57&gt;=1),0.5,0)+IF(AND(AC57&gt;=1,AJ57&gt;=1),0.3,0)+IF(AND(AD57&gt;=1,AK57&gt;=1),0.2,0)),1),0),IFERROR(ROUND((IF(AI57&gt;=1,AI57*0.5,0)+IF(AJ57&gt;=1,AJ57*0.3,0)+IF(AK57&gt;=1,AK57*0.2,0))/(IF(AI57&gt;=1,0.5,0)+IF(AJ57&gt;=1,0.3,0)+IF(AK57&gt;=1,0.2,0)),0),"NP/UA"))))</f>
        <v>2</v>
      </c>
      <c r="N57" s="11">
        <f>IF(AND(O57=0,P57=0,S57=0,T57=0,W57=0,X57=0,AA57=0,AB57=0,AE57=0,AF57=0,AI57=0,AJ57=0),"CLOSED",IF(COUNTIF(AE57:AH57,"&gt;0")-COUNTIF(AE57:AH57,"&gt;=1")&gt;=2,"NP/UA",IF(W57&gt;=1,ROUND(W57*IFERROR((IF(AND(X57&gt;=1,AE57&gt;=1),AE57/X57*0.5,0)+IF(AND(Y57&gt;=1,AF57&gt;=1),AF57/Y57*0.3,0)+IF(AND(Z57&gt;=1,AG57&gt;=1),AG57/Z57*0.2,0))/(IF(AND(X57&gt;=1,AE57&gt;=1),0.5,0)+IF(AND(Y57&gt;=1,AF57&gt;=1),0.3,0)+IF(AND(Z57&gt;=1,AG57&gt;=1),0.2,0)),1),0),IFERROR(ROUND((IF(AE57&gt;=1,AE57*0.5,0)+IF(AF57&gt;=1,AF57*0.3,0)+IF(AG57&gt;=1,AG57*0.2,0))/(IF(AE57&gt;=1,0.5,0)+IF(AF57&gt;=1,0.3,0)+IF(AG57&gt;=1,0.2,0)),0),"NP/UA"))))</f>
        <v>10</v>
      </c>
      <c r="O57">
        <v>21</v>
      </c>
      <c r="P57">
        <v>21</v>
      </c>
      <c r="Q57">
        <v>20</v>
      </c>
      <c r="R57">
        <v>12</v>
      </c>
      <c r="S57">
        <v>20</v>
      </c>
      <c r="T57">
        <v>6</v>
      </c>
      <c r="U57">
        <v>19</v>
      </c>
      <c r="V57">
        <v>16</v>
      </c>
      <c r="W57">
        <v>10</v>
      </c>
      <c r="X57">
        <v>14</v>
      </c>
      <c r="Y57">
        <v>9</v>
      </c>
      <c r="Z57">
        <v>10</v>
      </c>
      <c r="AA57">
        <v>3</v>
      </c>
      <c r="AB57">
        <v>15</v>
      </c>
      <c r="AC57">
        <v>17</v>
      </c>
      <c r="AD57">
        <v>8</v>
      </c>
      <c r="AE57">
        <v>13</v>
      </c>
      <c r="AF57">
        <v>9</v>
      </c>
      <c r="AG57">
        <v>10</v>
      </c>
      <c r="AH57">
        <v>6</v>
      </c>
      <c r="AI57">
        <v>11</v>
      </c>
      <c r="AJ57">
        <v>13</v>
      </c>
      <c r="AK57">
        <v>8</v>
      </c>
      <c r="AL57">
        <v>6</v>
      </c>
      <c r="AM57" s="2"/>
      <c r="AN57" s="2"/>
      <c r="AO57" s="2"/>
      <c r="AP57" s="2"/>
    </row>
    <row r="58" spans="1:42" x14ac:dyDescent="0.35">
      <c r="A58" s="2" t="s">
        <v>199</v>
      </c>
      <c r="B58" s="4" t="s">
        <v>334</v>
      </c>
      <c r="C58" s="4" t="s">
        <v>382</v>
      </c>
      <c r="D58" s="2" t="s">
        <v>3</v>
      </c>
      <c r="E58" s="2" t="s">
        <v>73</v>
      </c>
      <c r="F58" s="12">
        <f>IF(AND(O58=0,P58=0,S58=0,T58=0,W58=0,X58=0,AA58=0,AB58=0,AE58=0,AF58=0,AI58=0,AJ58=0),"CLOSED",IF(COUNTIF(AI58:AL58,"&gt;0")-COUNTIF(AI58:AL58,"&gt;=1")&gt;=2,"NP/UA",IF(S58&gt;=1,ROUND(S58*IFERROR((IF(AND(T58&gt;=1,AA58&gt;=1),AA58/T58*0.5,0)+IF(AND(U58&gt;=1,AB58&gt;=1),AB58/U58*0.3,0)+IF(AND(V58&gt;=1,AC58&gt;=1),AC58/V58*0.2,0))/(IF(AND(T58&gt;=1,AA58&gt;=1),0.5,0)+IF(AND(U58&gt;=1,AB58&gt;=1),0.3,0)+IF(AND(V58&gt;=1,AC58&gt;=1),0.2,0)),1)*IFERROR((IF(AND(AB58&gt;=1,AI58&gt;=1),AI58/AB58*0.5,0)+IF(AND(AC58&gt;=1,AJ58&gt;=1),AJ58/AC58*0.3,0)+IF(AND(AD58&gt;=1,AK58&gt;=1),AK58/AD58*0.2,0))/(IF(AND(AB58&gt;=1,AI58&gt;=1),0.5,0)+IF(AND(AC58&gt;=1,AJ58&gt;=1),0.3,0)+IF(AND(AD58&gt;=1,AK58&gt;=1),0.2,0)),1),0),IFERROR(ROUND((IF(ISNUMBER(M58),M58*0.4,0)+IF(AI58&gt;=1,AI58*0.25,0)+IF(AJ58&gt;=1,AJ58*0.15,0)+IF(AK58&gt;=1,AK58*0.1,0)+IF(AL58&gt;=1,AL58*0.1,0))/(IF(ISNUMBER(M58),0.4,0)+IF(AI58&gt;=1,0.25,0)+IF(AJ58&gt;=1,0.15,0)+IF(AK58&gt;=1,0.1,0)+IF(AL58&gt;=1,0.1,0)),0),"NP/UA"))))</f>
        <v>13</v>
      </c>
      <c r="G58" s="12">
        <f>IF(AND(O58=0,P58=0,S58=0,T58=0,W58=0,X58=0,AA58=0,AB58=0,AE58=0,AF58=0,AI58=0,AJ58=0),"CLOSED",IF(COUNTIF(AE58:AH58,"&gt;0")-COUNTIF(AE58:AH58,"&gt;=1")&gt;=2,"NP/UA",IF(O58&gt;=1,ROUND(O58*IFERROR((IF(AND(P58&gt;=1,W58&gt;=1),W58/P58*0.5,0)+IF(AND(Q58&gt;=1,X58&gt;=1),X58/Q58*0.3,0)+IF(AND(R58&gt;=1,Y58&gt;=1),Y58/R58*0.2,0))/(IF(AND(P58&gt;=1,W58&gt;=1),0.5,0)+IF(AND(Q58&gt;=1,X58&gt;=1),0.3,0)+IF(AND(R58&gt;=1,Y58&gt;=1),0.2,0)),1)*IFERROR((IF(AND(X58&gt;=1,AE58&gt;=1),AE58/X58*0.5,0)+IF(AND(Y58&gt;=1,AF58&gt;=1),AF58/Y58*0.3,0)+IF(AND(Z58&gt;=1,AG58&gt;=1),AG58/Z58*0.2,0))/(IF(AND(X58&gt;=1,AE58&gt;=1),0.5,0)+IF(AND(Y58&gt;=1,AF58&gt;=1),0.3,0)+IF(AND(Z58&gt;=1,AG58&gt;=1),0.2,0)),1),0),IFERROR(ROUND((IF(ISNUMBER(N58),N58*0.4,0)+IF(AE58&gt;=1,AE58*0.25,0)+IF(AF58&gt;=1,AF58*0.15,0)+IF(AG58&gt;=1,AG58*0.1,0)+IF(AH58&gt;=1,AH58*0.1,0))/(IF(ISNUMBER(N58),0.4,0)+IF(AE58&gt;=1,0.25,0)+IF(AF58&gt;=1,0.15,0)+IF(AG58&gt;=1,0.1,0)+IF(AH58&gt;=1,0.1,0)),0),"NP/UA"))))</f>
        <v>55</v>
      </c>
      <c r="H58" s="13">
        <f>IF(F58="NP/UA","Unavail",IF(F58="CLOSED","CLOSED",IF(ISNUMBER(F58),ROUND(F58/4,0),"Unavail")))</f>
        <v>3</v>
      </c>
      <c r="I58" s="13">
        <f>IF(G58="NP/UA","Unavail",IF(G58="CLOSED","CLOSED",IF(ISNUMBER(G58),ROUND(G58/7,0),"Unavail")))</f>
        <v>8</v>
      </c>
      <c r="J58" s="13">
        <f>IF(F58="NP/UA","Unavail",IF(F58="CLOSED","CLOSED",IF(ISNUMBER(F58),ROUND(F58*0.25*0.75,0),"Unavail")))</f>
        <v>2</v>
      </c>
      <c r="K58" s="13">
        <f>IF(G58="NP/UA","Unavail",IF(G58="CLOSED","CLOSED",IF(ISNUMBER(G58),ROUND(G58*(1/7)*0.75,0),"Unavail")))</f>
        <v>6</v>
      </c>
      <c r="L58" s="7"/>
      <c r="M58" s="11">
        <f>IF(AND(O58=0,P58=0,S58=0,T58=0,W58=0,X58=0,AA58=0,AB58=0,AE58=0,AF58=0,AI58=0,AJ58=0),"CLOSED",IF(COUNTIF(AI58:AL58,"&gt;0")-COUNTIF(AI58:AL58,"&gt;=1")&gt;=2,"NP/UA",IF(AA58&gt;=1,ROUND(AA58*IFERROR((IF(AND(AB58&gt;=1,AI58&gt;=1),AI58/AB58*0.5,0)+IF(AND(AC58&gt;=1,AJ58&gt;=1),AJ58/AC58*0.3,0)+IF(AND(AD58&gt;=1,AK58&gt;=1),AK58/AD58*0.2,0))/(IF(AND(AB58&gt;=1,AI58&gt;=1),0.5,0)+IF(AND(AC58&gt;=1,AJ58&gt;=1),0.3,0)+IF(AND(AD58&gt;=1,AK58&gt;=1),0.2,0)),1),0),IFERROR(ROUND((IF(AI58&gt;=1,AI58*0.5,0)+IF(AJ58&gt;=1,AJ58*0.3,0)+IF(AK58&gt;=1,AK58*0.2,0))/(IF(AI58&gt;=1,0.5,0)+IF(AJ58&gt;=1,0.3,0)+IF(AK58&gt;=1,0.2,0)),0),"NP/UA"))))</f>
        <v>10</v>
      </c>
      <c r="N58" s="11">
        <f>IF(AND(O58=0,P58=0,S58=0,T58=0,W58=0,X58=0,AA58=0,AB58=0,AE58=0,AF58=0,AI58=0,AJ58=0),"CLOSED",IF(COUNTIF(AE58:AH58,"&gt;0")-COUNTIF(AE58:AH58,"&gt;=1")&gt;=2,"NP/UA",IF(W58&gt;=1,ROUND(W58*IFERROR((IF(AND(X58&gt;=1,AE58&gt;=1),AE58/X58*0.5,0)+IF(AND(Y58&gt;=1,AF58&gt;=1),AF58/Y58*0.3,0)+IF(AND(Z58&gt;=1,AG58&gt;=1),AG58/Z58*0.2,0))/(IF(AND(X58&gt;=1,AE58&gt;=1),0.5,0)+IF(AND(Y58&gt;=1,AF58&gt;=1),0.3,0)+IF(AND(Z58&gt;=1,AG58&gt;=1),0.2,0)),1),0),IFERROR(ROUND((IF(AE58&gt;=1,AE58*0.5,0)+IF(AF58&gt;=1,AF58*0.3,0)+IF(AG58&gt;=1,AG58*0.2,0))/(IF(AE58&gt;=1,0.5,0)+IF(AF58&gt;=1,0.3,0)+IF(AG58&gt;=1,0.2,0)),0),"NP/UA"))))</f>
        <v>32</v>
      </c>
      <c r="O58">
        <v>21</v>
      </c>
      <c r="P58">
        <v>20</v>
      </c>
      <c r="Q58">
        <v>14</v>
      </c>
      <c r="R58">
        <v>4</v>
      </c>
      <c r="S58">
        <v>6</v>
      </c>
      <c r="T58">
        <v>5</v>
      </c>
      <c r="U58">
        <v>3</v>
      </c>
      <c r="V58">
        <v>0</v>
      </c>
      <c r="W58">
        <v>25</v>
      </c>
      <c r="X58">
        <v>25</v>
      </c>
      <c r="Y58">
        <v>18</v>
      </c>
      <c r="Z58">
        <v>8</v>
      </c>
      <c r="AA58">
        <v>5</v>
      </c>
      <c r="AB58">
        <v>4</v>
      </c>
      <c r="AC58">
        <v>2</v>
      </c>
      <c r="AD58">
        <v>4</v>
      </c>
      <c r="AE58">
        <v>25</v>
      </c>
      <c r="AF58">
        <v>22</v>
      </c>
      <c r="AG58">
        <v>16</v>
      </c>
      <c r="AH58">
        <v>5</v>
      </c>
      <c r="AI58">
        <v>6</v>
      </c>
      <c r="AJ58">
        <v>7</v>
      </c>
      <c r="AK58">
        <v>2</v>
      </c>
      <c r="AL58">
        <v>0</v>
      </c>
      <c r="AM58" s="2"/>
      <c r="AN58" s="2"/>
      <c r="AO58" s="2"/>
      <c r="AP58" s="2"/>
    </row>
    <row r="59" spans="1:42" x14ac:dyDescent="0.35">
      <c r="A59" s="2" t="s">
        <v>201</v>
      </c>
      <c r="B59" s="4" t="s">
        <v>334</v>
      </c>
      <c r="C59" s="4" t="s">
        <v>382</v>
      </c>
      <c r="D59" s="2" t="s">
        <v>3</v>
      </c>
      <c r="E59" s="2" t="s">
        <v>73</v>
      </c>
      <c r="F59" s="12">
        <f>IF(AND(O59=0,P59=0,S59=0,T59=0,W59=0,X59=0,AA59=0,AB59=0,AE59=0,AF59=0,AI59=0,AJ59=0),"CLOSED",IF(COUNTIF(AI59:AL59,"&gt;0")-COUNTIF(AI59:AL59,"&gt;=1")&gt;=2,"NP/UA",IF(S59&gt;=1,ROUND(S59*IFERROR((IF(AND(T59&gt;=1,AA59&gt;=1),AA59/T59*0.5,0)+IF(AND(U59&gt;=1,AB59&gt;=1),AB59/U59*0.3,0)+IF(AND(V59&gt;=1,AC59&gt;=1),AC59/V59*0.2,0))/(IF(AND(T59&gt;=1,AA59&gt;=1),0.5,0)+IF(AND(U59&gt;=1,AB59&gt;=1),0.3,0)+IF(AND(V59&gt;=1,AC59&gt;=1),0.2,0)),1)*IFERROR((IF(AND(AB59&gt;=1,AI59&gt;=1),AI59/AB59*0.5,0)+IF(AND(AC59&gt;=1,AJ59&gt;=1),AJ59/AC59*0.3,0)+IF(AND(AD59&gt;=1,AK59&gt;=1),AK59/AD59*0.2,0))/(IF(AND(AB59&gt;=1,AI59&gt;=1),0.5,0)+IF(AND(AC59&gt;=1,AJ59&gt;=1),0.3,0)+IF(AND(AD59&gt;=1,AK59&gt;=1),0.2,0)),1),0),IFERROR(ROUND((IF(ISNUMBER(M59),M59*0.4,0)+IF(AI59&gt;=1,AI59*0.25,0)+IF(AJ59&gt;=1,AJ59*0.15,0)+IF(AK59&gt;=1,AK59*0.1,0)+IF(AL59&gt;=1,AL59*0.1,0))/(IF(ISNUMBER(M59),0.4,0)+IF(AI59&gt;=1,0.25,0)+IF(AJ59&gt;=1,0.15,0)+IF(AK59&gt;=1,0.1,0)+IF(AL59&gt;=1,0.1,0)),0),"NP/UA"))))</f>
        <v>247</v>
      </c>
      <c r="G59" s="12">
        <f>IF(AND(O59=0,P59=0,S59=0,T59=0,W59=0,X59=0,AA59=0,AB59=0,AE59=0,AF59=0,AI59=0,AJ59=0),"CLOSED",IF(COUNTIF(AE59:AH59,"&gt;0")-COUNTIF(AE59:AH59,"&gt;=1")&gt;=2,"NP/UA",IF(O59&gt;=1,ROUND(O59*IFERROR((IF(AND(P59&gt;=1,W59&gt;=1),W59/P59*0.5,0)+IF(AND(Q59&gt;=1,X59&gt;=1),X59/Q59*0.3,0)+IF(AND(R59&gt;=1,Y59&gt;=1),Y59/R59*0.2,0))/(IF(AND(P59&gt;=1,W59&gt;=1),0.5,0)+IF(AND(Q59&gt;=1,X59&gt;=1),0.3,0)+IF(AND(R59&gt;=1,Y59&gt;=1),0.2,0)),1)*IFERROR((IF(AND(X59&gt;=1,AE59&gt;=1),AE59/X59*0.5,0)+IF(AND(Y59&gt;=1,AF59&gt;=1),AF59/Y59*0.3,0)+IF(AND(Z59&gt;=1,AG59&gt;=1),AG59/Z59*0.2,0))/(IF(AND(X59&gt;=1,AE59&gt;=1),0.5,0)+IF(AND(Y59&gt;=1,AF59&gt;=1),0.3,0)+IF(AND(Z59&gt;=1,AG59&gt;=1),0.2,0)),1),0),IFERROR(ROUND((IF(ISNUMBER(N59),N59*0.4,0)+IF(AE59&gt;=1,AE59*0.25,0)+IF(AF59&gt;=1,AF59*0.15,0)+IF(AG59&gt;=1,AG59*0.1,0)+IF(AH59&gt;=1,AH59*0.1,0))/(IF(ISNUMBER(N59),0.4,0)+IF(AE59&gt;=1,0.25,0)+IF(AF59&gt;=1,0.15,0)+IF(AG59&gt;=1,0.1,0)+IF(AH59&gt;=1,0.1,0)),0),"NP/UA"))))</f>
        <v>133</v>
      </c>
      <c r="H59" s="13">
        <f>IF(F59="NP/UA","Unavail",IF(F59="CLOSED","CLOSED",IF(ISNUMBER(F59),ROUND(F59/4,0),"Unavail")))</f>
        <v>62</v>
      </c>
      <c r="I59" s="13">
        <f>IF(G59="NP/UA","Unavail",IF(G59="CLOSED","CLOSED",IF(ISNUMBER(G59),ROUND(G59/7,0),"Unavail")))</f>
        <v>19</v>
      </c>
      <c r="J59" s="13">
        <f>IF(F59="NP/UA","Unavail",IF(F59="CLOSED","CLOSED",IF(ISNUMBER(F59),ROUND(F59*0.25*0.75,0),"Unavail")))</f>
        <v>46</v>
      </c>
      <c r="K59" s="13">
        <f>IF(G59="NP/UA","Unavail",IF(G59="CLOSED","CLOSED",IF(ISNUMBER(G59),ROUND(G59*(1/7)*0.75,0),"Unavail")))</f>
        <v>14</v>
      </c>
      <c r="L59" s="7"/>
      <c r="M59" s="11">
        <f>IF(AND(O59=0,P59=0,S59=0,T59=0,W59=0,X59=0,AA59=0,AB59=0,AE59=0,AF59=0,AI59=0,AJ59=0),"CLOSED",IF(COUNTIF(AI59:AL59,"&gt;0")-COUNTIF(AI59:AL59,"&gt;=1")&gt;=2,"NP/UA",IF(AA59&gt;=1,ROUND(AA59*IFERROR((IF(AND(AB59&gt;=1,AI59&gt;=1),AI59/AB59*0.5,0)+IF(AND(AC59&gt;=1,AJ59&gt;=1),AJ59/AC59*0.3,0)+IF(AND(AD59&gt;=1,AK59&gt;=1),AK59/AD59*0.2,0))/(IF(AND(AB59&gt;=1,AI59&gt;=1),0.5,0)+IF(AND(AC59&gt;=1,AJ59&gt;=1),0.3,0)+IF(AND(AD59&gt;=1,AK59&gt;=1),0.2,0)),1),0),IFERROR(ROUND((IF(AI59&gt;=1,AI59*0.5,0)+IF(AJ59&gt;=1,AJ59*0.3,0)+IF(AK59&gt;=1,AK59*0.2,0))/(IF(AI59&gt;=1,0.5,0)+IF(AJ59&gt;=1,0.3,0)+IF(AK59&gt;=1,0.2,0)),0),"NP/UA"))))</f>
        <v>289</v>
      </c>
      <c r="N59" s="11">
        <f>IF(AND(O59=0,P59=0,S59=0,T59=0,W59=0,X59=0,AA59=0,AB59=0,AE59=0,AF59=0,AI59=0,AJ59=0),"CLOSED",IF(COUNTIF(AE59:AH59,"&gt;0")-COUNTIF(AE59:AH59,"&gt;=1")&gt;=2,"NP/UA",IF(W59&gt;=1,ROUND(W59*IFERROR((IF(AND(X59&gt;=1,AE59&gt;=1),AE59/X59*0.5,0)+IF(AND(Y59&gt;=1,AF59&gt;=1),AF59/Y59*0.3,0)+IF(AND(Z59&gt;=1,AG59&gt;=1),AG59/Z59*0.2,0))/(IF(AND(X59&gt;=1,AE59&gt;=1),0.5,0)+IF(AND(Y59&gt;=1,AF59&gt;=1),0.3,0)+IF(AND(Z59&gt;=1,AG59&gt;=1),0.2,0)),1),0),IFERROR(ROUND((IF(AE59&gt;=1,AE59*0.5,0)+IF(AF59&gt;=1,AF59*0.3,0)+IF(AG59&gt;=1,AG59*0.2,0))/(IF(AE59&gt;=1,0.5,0)+IF(AF59&gt;=1,0.3,0)+IF(AG59&gt;=1,0.2,0)),0),"NP/UA"))))</f>
        <v>107</v>
      </c>
      <c r="O59">
        <v>149</v>
      </c>
      <c r="P59">
        <v>119</v>
      </c>
      <c r="Q59">
        <v>135</v>
      </c>
      <c r="R59">
        <v>167</v>
      </c>
      <c r="S59">
        <v>293</v>
      </c>
      <c r="T59">
        <v>341</v>
      </c>
      <c r="U59">
        <v>290</v>
      </c>
      <c r="V59">
        <v>302</v>
      </c>
      <c r="W59">
        <v>114</v>
      </c>
      <c r="X59">
        <v>127</v>
      </c>
      <c r="Y59">
        <v>159</v>
      </c>
      <c r="Z59">
        <v>142</v>
      </c>
      <c r="AA59">
        <v>322</v>
      </c>
      <c r="AB59">
        <v>277</v>
      </c>
      <c r="AC59">
        <v>276</v>
      </c>
      <c r="AD59">
        <v>273</v>
      </c>
      <c r="AE59">
        <v>119</v>
      </c>
      <c r="AF59">
        <v>151</v>
      </c>
      <c r="AG59">
        <v>131</v>
      </c>
      <c r="AH59">
        <v>124</v>
      </c>
      <c r="AI59">
        <v>249</v>
      </c>
      <c r="AJ59">
        <v>248</v>
      </c>
      <c r="AK59">
        <v>242</v>
      </c>
      <c r="AL59">
        <v>262</v>
      </c>
      <c r="AM59" s="2"/>
      <c r="AN59" s="2"/>
      <c r="AO59" s="2"/>
      <c r="AP59" s="2"/>
    </row>
    <row r="60" spans="1:42" x14ac:dyDescent="0.35">
      <c r="A60" s="2" t="s">
        <v>202</v>
      </c>
      <c r="B60" s="4" t="s">
        <v>334</v>
      </c>
      <c r="C60" s="4" t="s">
        <v>382</v>
      </c>
      <c r="D60" s="2" t="s">
        <v>3</v>
      </c>
      <c r="E60" s="2" t="s">
        <v>145</v>
      </c>
      <c r="F60" s="12">
        <f>IF(AND(O60=0,P60=0,S60=0,T60=0,W60=0,X60=0,AA60=0,AB60=0,AE60=0,AF60=0,AI60=0,AJ60=0),"CLOSED",IF(COUNTIF(AI60:AL60,"&gt;0")-COUNTIF(AI60:AL60,"&gt;=1")&gt;=2,"NP/UA",IF(S60&gt;=1,ROUND(S60*IFERROR((IF(AND(T60&gt;=1,AA60&gt;=1),AA60/T60*0.5,0)+IF(AND(U60&gt;=1,AB60&gt;=1),AB60/U60*0.3,0)+IF(AND(V60&gt;=1,AC60&gt;=1),AC60/V60*0.2,0))/(IF(AND(T60&gt;=1,AA60&gt;=1),0.5,0)+IF(AND(U60&gt;=1,AB60&gt;=1),0.3,0)+IF(AND(V60&gt;=1,AC60&gt;=1),0.2,0)),1)*IFERROR((IF(AND(AB60&gt;=1,AI60&gt;=1),AI60/AB60*0.5,0)+IF(AND(AC60&gt;=1,AJ60&gt;=1),AJ60/AC60*0.3,0)+IF(AND(AD60&gt;=1,AK60&gt;=1),AK60/AD60*0.2,0))/(IF(AND(AB60&gt;=1,AI60&gt;=1),0.5,0)+IF(AND(AC60&gt;=1,AJ60&gt;=1),0.3,0)+IF(AND(AD60&gt;=1,AK60&gt;=1),0.2,0)),1),0),IFERROR(ROUND((IF(ISNUMBER(M60),M60*0.4,0)+IF(AI60&gt;=1,AI60*0.25,0)+IF(AJ60&gt;=1,AJ60*0.15,0)+IF(AK60&gt;=1,AK60*0.1,0)+IF(AL60&gt;=1,AL60*0.1,0))/(IF(ISNUMBER(M60),0.4,0)+IF(AI60&gt;=1,0.25,0)+IF(AJ60&gt;=1,0.15,0)+IF(AK60&gt;=1,0.1,0)+IF(AL60&gt;=1,0.1,0)),0),"NP/UA"))))</f>
        <v>274</v>
      </c>
      <c r="G60" s="12">
        <f>IF(AND(O60=0,P60=0,S60=0,T60=0,W60=0,X60=0,AA60=0,AB60=0,AE60=0,AF60=0,AI60=0,AJ60=0),"CLOSED",IF(COUNTIF(AE60:AH60,"&gt;0")-COUNTIF(AE60:AH60,"&gt;=1")&gt;=2,"NP/UA",IF(O60&gt;=1,ROUND(O60*IFERROR((IF(AND(P60&gt;=1,W60&gt;=1),W60/P60*0.5,0)+IF(AND(Q60&gt;=1,X60&gt;=1),X60/Q60*0.3,0)+IF(AND(R60&gt;=1,Y60&gt;=1),Y60/R60*0.2,0))/(IF(AND(P60&gt;=1,W60&gt;=1),0.5,0)+IF(AND(Q60&gt;=1,X60&gt;=1),0.3,0)+IF(AND(R60&gt;=1,Y60&gt;=1),0.2,0)),1)*IFERROR((IF(AND(X60&gt;=1,AE60&gt;=1),AE60/X60*0.5,0)+IF(AND(Y60&gt;=1,AF60&gt;=1),AF60/Y60*0.3,0)+IF(AND(Z60&gt;=1,AG60&gt;=1),AG60/Z60*0.2,0))/(IF(AND(X60&gt;=1,AE60&gt;=1),0.5,0)+IF(AND(Y60&gt;=1,AF60&gt;=1),0.3,0)+IF(AND(Z60&gt;=1,AG60&gt;=1),0.2,0)),1),0),IFERROR(ROUND((IF(ISNUMBER(N60),N60*0.4,0)+IF(AE60&gt;=1,AE60*0.25,0)+IF(AF60&gt;=1,AF60*0.15,0)+IF(AG60&gt;=1,AG60*0.1,0)+IF(AH60&gt;=1,AH60*0.1,0))/(IF(ISNUMBER(N60),0.4,0)+IF(AE60&gt;=1,0.25,0)+IF(AF60&gt;=1,0.15,0)+IF(AG60&gt;=1,0.1,0)+IF(AH60&gt;=1,0.1,0)),0),"NP/UA"))))</f>
        <v>287</v>
      </c>
      <c r="H60" s="13">
        <f>IF(F60="NP/UA","Unavail",IF(F60="CLOSED","CLOSED",IF(ISNUMBER(F60),ROUND(F60/4,0),"Unavail")))</f>
        <v>69</v>
      </c>
      <c r="I60" s="13">
        <f>IF(G60="NP/UA","Unavail",IF(G60="CLOSED","CLOSED",IF(ISNUMBER(G60),ROUND(G60/7,0),"Unavail")))</f>
        <v>41</v>
      </c>
      <c r="J60" s="13">
        <f>IF(F60="NP/UA","Unavail",IF(F60="CLOSED","CLOSED",IF(ISNUMBER(F60),ROUND(F60*0.25*0.75,0),"Unavail")))</f>
        <v>51</v>
      </c>
      <c r="K60" s="13">
        <f>IF(G60="NP/UA","Unavail",IF(G60="CLOSED","CLOSED",IF(ISNUMBER(G60),ROUND(G60*(1/7)*0.75,0),"Unavail")))</f>
        <v>31</v>
      </c>
      <c r="L60" s="7"/>
      <c r="M60" s="11">
        <f>IF(AND(O60=0,P60=0,S60=0,T60=0,W60=0,X60=0,AA60=0,AB60=0,AE60=0,AF60=0,AI60=0,AJ60=0),"CLOSED",IF(COUNTIF(AI60:AL60,"&gt;0")-COUNTIF(AI60:AL60,"&gt;=1")&gt;=2,"NP/UA",IF(AA60&gt;=1,ROUND(AA60*IFERROR((IF(AND(AB60&gt;=1,AI60&gt;=1),AI60/AB60*0.5,0)+IF(AND(AC60&gt;=1,AJ60&gt;=1),AJ60/AC60*0.3,0)+IF(AND(AD60&gt;=1,AK60&gt;=1),AK60/AD60*0.2,0))/(IF(AND(AB60&gt;=1,AI60&gt;=1),0.5,0)+IF(AND(AC60&gt;=1,AJ60&gt;=1),0.3,0)+IF(AND(AD60&gt;=1,AK60&gt;=1),0.2,0)),1),0),IFERROR(ROUND((IF(AI60&gt;=1,AI60*0.5,0)+IF(AJ60&gt;=1,AJ60*0.3,0)+IF(AK60&gt;=1,AK60*0.2,0))/(IF(AI60&gt;=1,0.5,0)+IF(AJ60&gt;=1,0.3,0)+IF(AK60&gt;=1,0.2,0)),0),"NP/UA"))))</f>
        <v>280</v>
      </c>
      <c r="N60" s="11">
        <f>IF(AND(O60=0,P60=0,S60=0,T60=0,W60=0,X60=0,AA60=0,AB60=0,AE60=0,AF60=0,AI60=0,AJ60=0),"CLOSED",IF(COUNTIF(AE60:AH60,"&gt;0")-COUNTIF(AE60:AH60,"&gt;=1")&gt;=2,"NP/UA",IF(W60&gt;=1,ROUND(W60*IFERROR((IF(AND(X60&gt;=1,AE60&gt;=1),AE60/X60*0.5,0)+IF(AND(Y60&gt;=1,AF60&gt;=1),AF60/Y60*0.3,0)+IF(AND(Z60&gt;=1,AG60&gt;=1),AG60/Z60*0.2,0))/(IF(AND(X60&gt;=1,AE60&gt;=1),0.5,0)+IF(AND(Y60&gt;=1,AF60&gt;=1),0.3,0)+IF(AND(Z60&gt;=1,AG60&gt;=1),0.2,0)),1),0),IFERROR(ROUND((IF(AE60&gt;=1,AE60*0.5,0)+IF(AF60&gt;=1,AF60*0.3,0)+IF(AG60&gt;=1,AG60*0.2,0))/(IF(AE60&gt;=1,0.5,0)+IF(AF60&gt;=1,0.3,0)+IF(AG60&gt;=1,0.2,0)),0),"NP/UA"))))</f>
        <v>352</v>
      </c>
      <c r="O60">
        <v>319</v>
      </c>
      <c r="P60">
        <v>401</v>
      </c>
      <c r="Q60">
        <v>372</v>
      </c>
      <c r="R60">
        <v>352</v>
      </c>
      <c r="S60">
        <v>295</v>
      </c>
      <c r="T60">
        <v>308</v>
      </c>
      <c r="U60">
        <v>308</v>
      </c>
      <c r="V60">
        <v>318</v>
      </c>
      <c r="W60">
        <v>367</v>
      </c>
      <c r="X60">
        <v>352</v>
      </c>
      <c r="Y60">
        <v>344</v>
      </c>
      <c r="Z60">
        <v>402</v>
      </c>
      <c r="AA60">
        <v>296</v>
      </c>
      <c r="AB60">
        <v>316</v>
      </c>
      <c r="AC60">
        <v>307</v>
      </c>
      <c r="AD60">
        <v>356</v>
      </c>
      <c r="AE60">
        <v>333</v>
      </c>
      <c r="AF60">
        <v>343</v>
      </c>
      <c r="AG60">
        <v>376</v>
      </c>
      <c r="AH60">
        <v>337</v>
      </c>
      <c r="AI60">
        <v>306</v>
      </c>
      <c r="AJ60">
        <v>281</v>
      </c>
      <c r="AK60">
        <v>335</v>
      </c>
      <c r="AL60">
        <v>307</v>
      </c>
      <c r="AM60" s="2"/>
      <c r="AN60" s="2"/>
      <c r="AO60" s="2"/>
      <c r="AP60" s="2"/>
    </row>
    <row r="61" spans="1:42" x14ac:dyDescent="0.35">
      <c r="A61" s="2" t="s">
        <v>203</v>
      </c>
      <c r="B61" s="4" t="s">
        <v>334</v>
      </c>
      <c r="C61" s="4" t="s">
        <v>382</v>
      </c>
      <c r="D61" s="2" t="s">
        <v>63</v>
      </c>
      <c r="E61" s="2" t="s">
        <v>64</v>
      </c>
      <c r="F61" s="12">
        <f>IF(AND(O61=0,P61=0,S61=0,T61=0,W61=0,X61=0,AA61=0,AB61=0,AE61=0,AF61=0,AI61=0,AJ61=0),"CLOSED",IF(COUNTIF(AI61:AL61,"&gt;0")-COUNTIF(AI61:AL61,"&gt;=1")&gt;=2,"NP/UA",IF(S61&gt;=1,ROUND(S61*IFERROR((IF(AND(T61&gt;=1,AA61&gt;=1),AA61/T61*0.5,0)+IF(AND(U61&gt;=1,AB61&gt;=1),AB61/U61*0.3,0)+IF(AND(V61&gt;=1,AC61&gt;=1),AC61/V61*0.2,0))/(IF(AND(T61&gt;=1,AA61&gt;=1),0.5,0)+IF(AND(U61&gt;=1,AB61&gt;=1),0.3,0)+IF(AND(V61&gt;=1,AC61&gt;=1),0.2,0)),1)*IFERROR((IF(AND(AB61&gt;=1,AI61&gt;=1),AI61/AB61*0.5,0)+IF(AND(AC61&gt;=1,AJ61&gt;=1),AJ61/AC61*0.3,0)+IF(AND(AD61&gt;=1,AK61&gt;=1),AK61/AD61*0.2,0))/(IF(AND(AB61&gt;=1,AI61&gt;=1),0.5,0)+IF(AND(AC61&gt;=1,AJ61&gt;=1),0.3,0)+IF(AND(AD61&gt;=1,AK61&gt;=1),0.2,0)),1),0),IFERROR(ROUND((IF(ISNUMBER(M61),M61*0.4,0)+IF(AI61&gt;=1,AI61*0.25,0)+IF(AJ61&gt;=1,AJ61*0.15,0)+IF(AK61&gt;=1,AK61*0.1,0)+IF(AL61&gt;=1,AL61*0.1,0))/(IF(ISNUMBER(M61),0.4,0)+IF(AI61&gt;=1,0.25,0)+IF(AJ61&gt;=1,0.15,0)+IF(AK61&gt;=1,0.1,0)+IF(AL61&gt;=1,0.1,0)),0),"NP/UA"))))</f>
        <v>17</v>
      </c>
      <c r="G61" s="12">
        <f>IF(AND(O61=0,P61=0,S61=0,T61=0,W61=0,X61=0,AA61=0,AB61=0,AE61=0,AF61=0,AI61=0,AJ61=0),"CLOSED",IF(COUNTIF(AE61:AH61,"&gt;0")-COUNTIF(AE61:AH61,"&gt;=1")&gt;=2,"NP/UA",IF(O61&gt;=1,ROUND(O61*IFERROR((IF(AND(P61&gt;=1,W61&gt;=1),W61/P61*0.5,0)+IF(AND(Q61&gt;=1,X61&gt;=1),X61/Q61*0.3,0)+IF(AND(R61&gt;=1,Y61&gt;=1),Y61/R61*0.2,0))/(IF(AND(P61&gt;=1,W61&gt;=1),0.5,0)+IF(AND(Q61&gt;=1,X61&gt;=1),0.3,0)+IF(AND(R61&gt;=1,Y61&gt;=1),0.2,0)),1)*IFERROR((IF(AND(X61&gt;=1,AE61&gt;=1),AE61/X61*0.5,0)+IF(AND(Y61&gt;=1,AF61&gt;=1),AF61/Y61*0.3,0)+IF(AND(Z61&gt;=1,AG61&gt;=1),AG61/Z61*0.2,0))/(IF(AND(X61&gt;=1,AE61&gt;=1),0.5,0)+IF(AND(Y61&gt;=1,AF61&gt;=1),0.3,0)+IF(AND(Z61&gt;=1,AG61&gt;=1),0.2,0)),1),0),IFERROR(ROUND((IF(ISNUMBER(N61),N61*0.4,0)+IF(AE61&gt;=1,AE61*0.25,0)+IF(AF61&gt;=1,AF61*0.15,0)+IF(AG61&gt;=1,AG61*0.1,0)+IF(AH61&gt;=1,AH61*0.1,0))/(IF(ISNUMBER(N61),0.4,0)+IF(AE61&gt;=1,0.25,0)+IF(AF61&gt;=1,0.15,0)+IF(AG61&gt;=1,0.1,0)+IF(AH61&gt;=1,0.1,0)),0),"NP/UA"))))</f>
        <v>17</v>
      </c>
      <c r="H61" s="13">
        <f>IF(F61="NP/UA","Unavail",IF(F61="CLOSED","CLOSED",IF(ISNUMBER(F61),ROUND(F61/4,0),"Unavail")))</f>
        <v>4</v>
      </c>
      <c r="I61" s="13">
        <f>IF(G61="NP/UA","Unavail",IF(G61="CLOSED","CLOSED",IF(ISNUMBER(G61),ROUND(G61/7,0),"Unavail")))</f>
        <v>2</v>
      </c>
      <c r="J61" s="13">
        <f>IF(F61="NP/UA","Unavail",IF(F61="CLOSED","CLOSED",IF(ISNUMBER(F61),ROUND(F61*0.25*0.75,0),"Unavail")))</f>
        <v>3</v>
      </c>
      <c r="K61" s="13">
        <f>IF(G61="NP/UA","Unavail",IF(G61="CLOSED","CLOSED",IF(ISNUMBER(G61),ROUND(G61*(1/7)*0.75,0),"Unavail")))</f>
        <v>2</v>
      </c>
      <c r="L61" s="7"/>
      <c r="M61" s="11">
        <f>IF(AND(O61=0,P61=0,S61=0,T61=0,W61=0,X61=0,AA61=0,AB61=0,AE61=0,AF61=0,AI61=0,AJ61=0),"CLOSED",IF(COUNTIF(AI61:AL61,"&gt;0")-COUNTIF(AI61:AL61,"&gt;=1")&gt;=2,"NP/UA",IF(AA61&gt;=1,ROUND(AA61*IFERROR((IF(AND(AB61&gt;=1,AI61&gt;=1),AI61/AB61*0.5,0)+IF(AND(AC61&gt;=1,AJ61&gt;=1),AJ61/AC61*0.3,0)+IF(AND(AD61&gt;=1,AK61&gt;=1),AK61/AD61*0.2,0))/(IF(AND(AB61&gt;=1,AI61&gt;=1),0.5,0)+IF(AND(AC61&gt;=1,AJ61&gt;=1),0.3,0)+IF(AND(AD61&gt;=1,AK61&gt;=1),0.2,0)),1),0),IFERROR(ROUND((IF(AI61&gt;=1,AI61*0.5,0)+IF(AJ61&gt;=1,AJ61*0.3,0)+IF(AK61&gt;=1,AK61*0.2,0))/(IF(AI61&gt;=1,0.5,0)+IF(AJ61&gt;=1,0.3,0)+IF(AK61&gt;=1,0.2,0)),0),"NP/UA"))))</f>
        <v>18</v>
      </c>
      <c r="N61" s="11">
        <f>IF(AND(O61=0,P61=0,S61=0,T61=0,W61=0,X61=0,AA61=0,AB61=0,AE61=0,AF61=0,AI61=0,AJ61=0),"CLOSED",IF(COUNTIF(AE61:AH61,"&gt;0")-COUNTIF(AE61:AH61,"&gt;=1")&gt;=2,"NP/UA",IF(W61&gt;=1,ROUND(W61*IFERROR((IF(AND(X61&gt;=1,AE61&gt;=1),AE61/X61*0.5,0)+IF(AND(Y61&gt;=1,AF61&gt;=1),AF61/Y61*0.3,0)+IF(AND(Z61&gt;=1,AG61&gt;=1),AG61/Z61*0.2,0))/(IF(AND(X61&gt;=1,AE61&gt;=1),0.5,0)+IF(AND(Y61&gt;=1,AF61&gt;=1),0.3,0)+IF(AND(Z61&gt;=1,AG61&gt;=1),0.2,0)),1),0),IFERROR(ROUND((IF(AE61&gt;=1,AE61*0.5,0)+IF(AF61&gt;=1,AF61*0.3,0)+IF(AG61&gt;=1,AG61*0.2,0))/(IF(AE61&gt;=1,0.5,0)+IF(AF61&gt;=1,0.3,0)+IF(AG61&gt;=1,0.2,0)),0),"NP/UA"))))</f>
        <v>19</v>
      </c>
      <c r="O61">
        <v>26</v>
      </c>
      <c r="P61">
        <v>34</v>
      </c>
      <c r="Q61">
        <v>22</v>
      </c>
      <c r="R61">
        <v>30</v>
      </c>
      <c r="S61">
        <v>22</v>
      </c>
      <c r="T61">
        <v>20</v>
      </c>
      <c r="U61">
        <v>19</v>
      </c>
      <c r="V61">
        <v>27</v>
      </c>
      <c r="W61">
        <v>22</v>
      </c>
      <c r="X61">
        <v>18</v>
      </c>
      <c r="Y61">
        <v>28</v>
      </c>
      <c r="Z61">
        <v>19</v>
      </c>
      <c r="AA61">
        <v>23</v>
      </c>
      <c r="AB61">
        <v>17</v>
      </c>
      <c r="AC61">
        <v>25</v>
      </c>
      <c r="AD61">
        <v>32</v>
      </c>
      <c r="AE61">
        <v>16</v>
      </c>
      <c r="AF61">
        <v>19</v>
      </c>
      <c r="AG61">
        <v>19</v>
      </c>
      <c r="AH61">
        <v>25</v>
      </c>
      <c r="AI61">
        <v>12</v>
      </c>
      <c r="AJ61">
        <v>19</v>
      </c>
      <c r="AK61">
        <v>30</v>
      </c>
      <c r="AL61">
        <v>19</v>
      </c>
      <c r="AM61" s="2"/>
      <c r="AN61" s="2"/>
      <c r="AO61" s="2"/>
      <c r="AP61" s="2"/>
    </row>
    <row r="62" spans="1:42" x14ac:dyDescent="0.35">
      <c r="A62" s="2" t="s">
        <v>204</v>
      </c>
      <c r="B62" s="4" t="s">
        <v>334</v>
      </c>
      <c r="C62" s="4" t="s">
        <v>382</v>
      </c>
      <c r="D62" s="2" t="s">
        <v>3</v>
      </c>
      <c r="E62" s="2" t="s">
        <v>84</v>
      </c>
      <c r="F62" s="12">
        <f>IF(AND(O62=0,P62=0,S62=0,T62=0,W62=0,X62=0,AA62=0,AB62=0,AE62=0,AF62=0,AI62=0,AJ62=0),"CLOSED",IF(COUNTIF(AI62:AL62,"&gt;0")-COUNTIF(AI62:AL62,"&gt;=1")&gt;=2,"NP/UA",IF(S62&gt;=1,ROUND(S62*IFERROR((IF(AND(T62&gt;=1,AA62&gt;=1),AA62/T62*0.5,0)+IF(AND(U62&gt;=1,AB62&gt;=1),AB62/U62*0.3,0)+IF(AND(V62&gt;=1,AC62&gt;=1),AC62/V62*0.2,0))/(IF(AND(T62&gt;=1,AA62&gt;=1),0.5,0)+IF(AND(U62&gt;=1,AB62&gt;=1),0.3,0)+IF(AND(V62&gt;=1,AC62&gt;=1),0.2,0)),1)*IFERROR((IF(AND(AB62&gt;=1,AI62&gt;=1),AI62/AB62*0.5,0)+IF(AND(AC62&gt;=1,AJ62&gt;=1),AJ62/AC62*0.3,0)+IF(AND(AD62&gt;=1,AK62&gt;=1),AK62/AD62*0.2,0))/(IF(AND(AB62&gt;=1,AI62&gt;=1),0.5,0)+IF(AND(AC62&gt;=1,AJ62&gt;=1),0.3,0)+IF(AND(AD62&gt;=1,AK62&gt;=1),0.2,0)),1),0),IFERROR(ROUND((IF(ISNUMBER(M62),M62*0.4,0)+IF(AI62&gt;=1,AI62*0.25,0)+IF(AJ62&gt;=1,AJ62*0.15,0)+IF(AK62&gt;=1,AK62*0.1,0)+IF(AL62&gt;=1,AL62*0.1,0))/(IF(ISNUMBER(M62),0.4,0)+IF(AI62&gt;=1,0.25,0)+IF(AJ62&gt;=1,0.15,0)+IF(AK62&gt;=1,0.1,0)+IF(AL62&gt;=1,0.1,0)),0),"NP/UA"))))</f>
        <v>12</v>
      </c>
      <c r="G62" s="12">
        <f>IF(AND(O62=0,P62=0,S62=0,T62=0,W62=0,X62=0,AA62=0,AB62=0,AE62=0,AF62=0,AI62=0,AJ62=0),"CLOSED",IF(COUNTIF(AE62:AH62,"&gt;0")-COUNTIF(AE62:AH62,"&gt;=1")&gt;=2,"NP/UA",IF(O62&gt;=1,ROUND(O62*IFERROR((IF(AND(P62&gt;=1,W62&gt;=1),W62/P62*0.5,0)+IF(AND(Q62&gt;=1,X62&gt;=1),X62/Q62*0.3,0)+IF(AND(R62&gt;=1,Y62&gt;=1),Y62/R62*0.2,0))/(IF(AND(P62&gt;=1,W62&gt;=1),0.5,0)+IF(AND(Q62&gt;=1,X62&gt;=1),0.3,0)+IF(AND(R62&gt;=1,Y62&gt;=1),0.2,0)),1)*IFERROR((IF(AND(X62&gt;=1,AE62&gt;=1),AE62/X62*0.5,0)+IF(AND(Y62&gt;=1,AF62&gt;=1),AF62/Y62*0.3,0)+IF(AND(Z62&gt;=1,AG62&gt;=1),AG62/Z62*0.2,0))/(IF(AND(X62&gt;=1,AE62&gt;=1),0.5,0)+IF(AND(Y62&gt;=1,AF62&gt;=1),0.3,0)+IF(AND(Z62&gt;=1,AG62&gt;=1),0.2,0)),1),0),IFERROR(ROUND((IF(ISNUMBER(N62),N62*0.4,0)+IF(AE62&gt;=1,AE62*0.25,0)+IF(AF62&gt;=1,AF62*0.15,0)+IF(AG62&gt;=1,AG62*0.1,0)+IF(AH62&gt;=1,AH62*0.1,0))/(IF(ISNUMBER(N62),0.4,0)+IF(AE62&gt;=1,0.25,0)+IF(AF62&gt;=1,0.15,0)+IF(AG62&gt;=1,0.1,0)+IF(AH62&gt;=1,0.1,0)),0),"NP/UA"))))</f>
        <v>12</v>
      </c>
      <c r="H62" s="13">
        <f>IF(F62="NP/UA","Unavail",IF(F62="CLOSED","CLOSED",IF(ISNUMBER(F62),ROUND(F62/4,0),"Unavail")))</f>
        <v>3</v>
      </c>
      <c r="I62" s="13">
        <f>IF(G62="NP/UA","Unavail",IF(G62="CLOSED","CLOSED",IF(ISNUMBER(G62),ROUND(G62/7,0),"Unavail")))</f>
        <v>2</v>
      </c>
      <c r="J62" s="13">
        <f>IF(F62="NP/UA","Unavail",IF(F62="CLOSED","CLOSED",IF(ISNUMBER(F62),ROUND(F62*0.25*0.75,0),"Unavail")))</f>
        <v>2</v>
      </c>
      <c r="K62" s="13">
        <f>IF(G62="NP/UA","Unavail",IF(G62="CLOSED","CLOSED",IF(ISNUMBER(G62),ROUND(G62*(1/7)*0.75,0),"Unavail")))</f>
        <v>1</v>
      </c>
      <c r="L62" s="7"/>
      <c r="M62" s="11">
        <f>IF(AND(O62=0,P62=0,S62=0,T62=0,W62=0,X62=0,AA62=0,AB62=0,AE62=0,AF62=0,AI62=0,AJ62=0),"CLOSED",IF(COUNTIF(AI62:AL62,"&gt;0")-COUNTIF(AI62:AL62,"&gt;=1")&gt;=2,"NP/UA",IF(AA62&gt;=1,ROUND(AA62*IFERROR((IF(AND(AB62&gt;=1,AI62&gt;=1),AI62/AB62*0.5,0)+IF(AND(AC62&gt;=1,AJ62&gt;=1),AJ62/AC62*0.3,0)+IF(AND(AD62&gt;=1,AK62&gt;=1),AK62/AD62*0.2,0))/(IF(AND(AB62&gt;=1,AI62&gt;=1),0.5,0)+IF(AND(AC62&gt;=1,AJ62&gt;=1),0.3,0)+IF(AND(AD62&gt;=1,AK62&gt;=1),0.2,0)),1),0),IFERROR(ROUND((IF(AI62&gt;=1,AI62*0.5,0)+IF(AJ62&gt;=1,AJ62*0.3,0)+IF(AK62&gt;=1,AK62*0.2,0))/(IF(AI62&gt;=1,0.5,0)+IF(AJ62&gt;=1,0.3,0)+IF(AK62&gt;=1,0.2,0)),0),"NP/UA"))))</f>
        <v>7</v>
      </c>
      <c r="N62" s="11">
        <f>IF(AND(O62=0,P62=0,S62=0,T62=0,W62=0,X62=0,AA62=0,AB62=0,AE62=0,AF62=0,AI62=0,AJ62=0),"CLOSED",IF(COUNTIF(AE62:AH62,"&gt;0")-COUNTIF(AE62:AH62,"&gt;=1")&gt;=2,"NP/UA",IF(W62&gt;=1,ROUND(W62*IFERROR((IF(AND(X62&gt;=1,AE62&gt;=1),AE62/X62*0.5,0)+IF(AND(Y62&gt;=1,AF62&gt;=1),AF62/Y62*0.3,0)+IF(AND(Z62&gt;=1,AG62&gt;=1),AG62/Z62*0.2,0))/(IF(AND(X62&gt;=1,AE62&gt;=1),0.5,0)+IF(AND(Y62&gt;=1,AF62&gt;=1),0.3,0)+IF(AND(Z62&gt;=1,AG62&gt;=1),0.2,0)),1),0),IFERROR(ROUND((IF(AE62&gt;=1,AE62*0.5,0)+IF(AF62&gt;=1,AF62*0.3,0)+IF(AG62&gt;=1,AG62*0.2,0))/(IF(AE62&gt;=1,0.5,0)+IF(AF62&gt;=1,0.3,0)+IF(AG62&gt;=1,0.2,0)),0),"NP/UA"))))</f>
        <v>17</v>
      </c>
      <c r="O62">
        <v>20</v>
      </c>
      <c r="P62">
        <v>23</v>
      </c>
      <c r="Q62">
        <v>23</v>
      </c>
      <c r="R62">
        <v>16</v>
      </c>
      <c r="S62">
        <v>25</v>
      </c>
      <c r="T62">
        <v>16</v>
      </c>
      <c r="U62">
        <v>23</v>
      </c>
      <c r="V62">
        <v>21</v>
      </c>
      <c r="W62">
        <v>21</v>
      </c>
      <c r="X62">
        <v>18</v>
      </c>
      <c r="Y62">
        <v>5</v>
      </c>
      <c r="Z62">
        <v>15</v>
      </c>
      <c r="AA62">
        <v>10</v>
      </c>
      <c r="AB62">
        <v>16</v>
      </c>
      <c r="AC62">
        <v>18</v>
      </c>
      <c r="AD62">
        <v>8</v>
      </c>
      <c r="AE62">
        <v>15</v>
      </c>
      <c r="AF62">
        <v>5</v>
      </c>
      <c r="AG62">
        <v>7</v>
      </c>
      <c r="AH62">
        <v>11</v>
      </c>
      <c r="AI62">
        <v>11</v>
      </c>
      <c r="AJ62">
        <v>13</v>
      </c>
      <c r="AK62">
        <v>6</v>
      </c>
      <c r="AL62">
        <v>15</v>
      </c>
      <c r="AM62" s="2"/>
      <c r="AN62" s="2"/>
      <c r="AO62" s="2"/>
      <c r="AP62" s="2"/>
    </row>
    <row r="63" spans="1:42" x14ac:dyDescent="0.35">
      <c r="A63" s="2" t="s">
        <v>205</v>
      </c>
      <c r="B63" s="4" t="s">
        <v>334</v>
      </c>
      <c r="C63" s="4" t="s">
        <v>382</v>
      </c>
      <c r="D63" s="2" t="s">
        <v>37</v>
      </c>
      <c r="E63" s="2" t="s">
        <v>118</v>
      </c>
      <c r="F63" s="12">
        <f>IF(AND(O63=0,P63=0,S63=0,T63=0,W63=0,X63=0,AA63=0,AB63=0,AE63=0,AF63=0,AI63=0,AJ63=0),"CLOSED",IF(COUNTIF(AI63:AL63,"&gt;0")-COUNTIF(AI63:AL63,"&gt;=1")&gt;=2,"NP/UA",IF(S63&gt;=1,ROUND(S63*IFERROR((IF(AND(T63&gt;=1,AA63&gt;=1),AA63/T63*0.5,0)+IF(AND(U63&gt;=1,AB63&gt;=1),AB63/U63*0.3,0)+IF(AND(V63&gt;=1,AC63&gt;=1),AC63/V63*0.2,0))/(IF(AND(T63&gt;=1,AA63&gt;=1),0.5,0)+IF(AND(U63&gt;=1,AB63&gt;=1),0.3,0)+IF(AND(V63&gt;=1,AC63&gt;=1),0.2,0)),1)*IFERROR((IF(AND(AB63&gt;=1,AI63&gt;=1),AI63/AB63*0.5,0)+IF(AND(AC63&gt;=1,AJ63&gt;=1),AJ63/AC63*0.3,0)+IF(AND(AD63&gt;=1,AK63&gt;=1),AK63/AD63*0.2,0))/(IF(AND(AB63&gt;=1,AI63&gt;=1),0.5,0)+IF(AND(AC63&gt;=1,AJ63&gt;=1),0.3,0)+IF(AND(AD63&gt;=1,AK63&gt;=1),0.2,0)),1),0),IFERROR(ROUND((IF(ISNUMBER(M63),M63*0.4,0)+IF(AI63&gt;=1,AI63*0.25,0)+IF(AJ63&gt;=1,AJ63*0.15,0)+IF(AK63&gt;=1,AK63*0.1,0)+IF(AL63&gt;=1,AL63*0.1,0))/(IF(ISNUMBER(M63),0.4,0)+IF(AI63&gt;=1,0.25,0)+IF(AJ63&gt;=1,0.15,0)+IF(AK63&gt;=1,0.1,0)+IF(AL63&gt;=1,0.1,0)),0),"NP/UA"))))</f>
        <v>287</v>
      </c>
      <c r="G63" s="12">
        <f>IF(AND(O63=0,P63=0,S63=0,T63=0,W63=0,X63=0,AA63=0,AB63=0,AE63=0,AF63=0,AI63=0,AJ63=0),"CLOSED",IF(COUNTIF(AE63:AH63,"&gt;0")-COUNTIF(AE63:AH63,"&gt;=1")&gt;=2,"NP/UA",IF(O63&gt;=1,ROUND(O63*IFERROR((IF(AND(P63&gt;=1,W63&gt;=1),W63/P63*0.5,0)+IF(AND(Q63&gt;=1,X63&gt;=1),X63/Q63*0.3,0)+IF(AND(R63&gt;=1,Y63&gt;=1),Y63/R63*0.2,0))/(IF(AND(P63&gt;=1,W63&gt;=1),0.5,0)+IF(AND(Q63&gt;=1,X63&gt;=1),0.3,0)+IF(AND(R63&gt;=1,Y63&gt;=1),0.2,0)),1)*IFERROR((IF(AND(X63&gt;=1,AE63&gt;=1),AE63/X63*0.5,0)+IF(AND(Y63&gt;=1,AF63&gt;=1),AF63/Y63*0.3,0)+IF(AND(Z63&gt;=1,AG63&gt;=1),AG63/Z63*0.2,0))/(IF(AND(X63&gt;=1,AE63&gt;=1),0.5,0)+IF(AND(Y63&gt;=1,AF63&gt;=1),0.3,0)+IF(AND(Z63&gt;=1,AG63&gt;=1),0.2,0)),1),0),IFERROR(ROUND((IF(ISNUMBER(N63),N63*0.4,0)+IF(AE63&gt;=1,AE63*0.25,0)+IF(AF63&gt;=1,AF63*0.15,0)+IF(AG63&gt;=1,AG63*0.1,0)+IF(AH63&gt;=1,AH63*0.1,0))/(IF(ISNUMBER(N63),0.4,0)+IF(AE63&gt;=1,0.25,0)+IF(AF63&gt;=1,0.15,0)+IF(AG63&gt;=1,0.1,0)+IF(AH63&gt;=1,0.1,0)),0),"NP/UA"))))</f>
        <v>324</v>
      </c>
      <c r="H63" s="13">
        <f>IF(F63="NP/UA","Unavail",IF(F63="CLOSED","CLOSED",IF(ISNUMBER(F63),ROUND(F63/4,0),"Unavail")))</f>
        <v>72</v>
      </c>
      <c r="I63" s="13">
        <f>IF(G63="NP/UA","Unavail",IF(G63="CLOSED","CLOSED",IF(ISNUMBER(G63),ROUND(G63/7,0),"Unavail")))</f>
        <v>46</v>
      </c>
      <c r="J63" s="13">
        <f>IF(F63="NP/UA","Unavail",IF(F63="CLOSED","CLOSED",IF(ISNUMBER(F63),ROUND(F63*0.25*0.75,0),"Unavail")))</f>
        <v>54</v>
      </c>
      <c r="K63" s="13">
        <f>IF(G63="NP/UA","Unavail",IF(G63="CLOSED","CLOSED",IF(ISNUMBER(G63),ROUND(G63*(1/7)*0.75,0),"Unavail")))</f>
        <v>35</v>
      </c>
      <c r="L63" s="7"/>
      <c r="M63" s="11">
        <f>IF(AND(O63=0,P63=0,S63=0,T63=0,W63=0,X63=0,AA63=0,AB63=0,AE63=0,AF63=0,AI63=0,AJ63=0),"CLOSED",IF(COUNTIF(AI63:AL63,"&gt;0")-COUNTIF(AI63:AL63,"&gt;=1")&gt;=2,"NP/UA",IF(AA63&gt;=1,ROUND(AA63*IFERROR((IF(AND(AB63&gt;=1,AI63&gt;=1),AI63/AB63*0.5,0)+IF(AND(AC63&gt;=1,AJ63&gt;=1),AJ63/AC63*0.3,0)+IF(AND(AD63&gt;=1,AK63&gt;=1),AK63/AD63*0.2,0))/(IF(AND(AB63&gt;=1,AI63&gt;=1),0.5,0)+IF(AND(AC63&gt;=1,AJ63&gt;=1),0.3,0)+IF(AND(AD63&gt;=1,AK63&gt;=1),0.2,0)),1),0),IFERROR(ROUND((IF(AI63&gt;=1,AI63*0.5,0)+IF(AJ63&gt;=1,AJ63*0.3,0)+IF(AK63&gt;=1,AK63*0.2,0))/(IF(AI63&gt;=1,0.5,0)+IF(AJ63&gt;=1,0.3,0)+IF(AK63&gt;=1,0.2,0)),0),"NP/UA"))))</f>
        <v>301</v>
      </c>
      <c r="N63" s="11">
        <f>IF(AND(O63=0,P63=0,S63=0,T63=0,W63=0,X63=0,AA63=0,AB63=0,AE63=0,AF63=0,AI63=0,AJ63=0),"CLOSED",IF(COUNTIF(AE63:AH63,"&gt;0")-COUNTIF(AE63:AH63,"&gt;=1")&gt;=2,"NP/UA",IF(W63&gt;=1,ROUND(W63*IFERROR((IF(AND(X63&gt;=1,AE63&gt;=1),AE63/X63*0.5,0)+IF(AND(Y63&gt;=1,AF63&gt;=1),AF63/Y63*0.3,0)+IF(AND(Z63&gt;=1,AG63&gt;=1),AG63/Z63*0.2,0))/(IF(AND(X63&gt;=1,AE63&gt;=1),0.5,0)+IF(AND(Y63&gt;=1,AF63&gt;=1),0.3,0)+IF(AND(Z63&gt;=1,AG63&gt;=1),0.2,0)),1),0),IFERROR(ROUND((IF(AE63&gt;=1,AE63*0.5,0)+IF(AF63&gt;=1,AF63*0.3,0)+IF(AG63&gt;=1,AG63*0.2,0))/(IF(AE63&gt;=1,0.5,0)+IF(AF63&gt;=1,0.3,0)+IF(AG63&gt;=1,0.2,0)),0),"NP/UA"))))</f>
        <v>333</v>
      </c>
      <c r="O63">
        <v>347</v>
      </c>
      <c r="P63">
        <v>351</v>
      </c>
      <c r="Q63">
        <v>397</v>
      </c>
      <c r="R63">
        <v>400</v>
      </c>
      <c r="S63">
        <v>309</v>
      </c>
      <c r="T63">
        <v>311</v>
      </c>
      <c r="U63">
        <v>348</v>
      </c>
      <c r="V63">
        <v>335</v>
      </c>
      <c r="W63">
        <v>352</v>
      </c>
      <c r="X63">
        <v>401</v>
      </c>
      <c r="Y63">
        <v>363</v>
      </c>
      <c r="Z63">
        <v>373</v>
      </c>
      <c r="AA63">
        <v>320</v>
      </c>
      <c r="AB63">
        <v>337</v>
      </c>
      <c r="AC63">
        <v>308</v>
      </c>
      <c r="AD63">
        <v>312</v>
      </c>
      <c r="AE63">
        <v>382</v>
      </c>
      <c r="AF63">
        <v>352</v>
      </c>
      <c r="AG63">
        <v>335</v>
      </c>
      <c r="AH63">
        <v>314</v>
      </c>
      <c r="AI63">
        <v>322</v>
      </c>
      <c r="AJ63">
        <v>287</v>
      </c>
      <c r="AK63">
        <v>286</v>
      </c>
      <c r="AL63">
        <v>344</v>
      </c>
      <c r="AM63" s="2"/>
      <c r="AN63" s="2"/>
      <c r="AO63" s="2"/>
      <c r="AP63" s="2"/>
    </row>
    <row r="64" spans="1:42" x14ac:dyDescent="0.35">
      <c r="A64" s="2" t="s">
        <v>207</v>
      </c>
      <c r="B64" s="4" t="s">
        <v>334</v>
      </c>
      <c r="C64" s="4" t="s">
        <v>382</v>
      </c>
      <c r="D64" s="2" t="s">
        <v>45</v>
      </c>
      <c r="E64" s="2" t="s">
        <v>112</v>
      </c>
      <c r="F64" s="12">
        <f>IF(AND(O64=0,P64=0,S64=0,T64=0,W64=0,X64=0,AA64=0,AB64=0,AE64=0,AF64=0,AI64=0,AJ64=0),"CLOSED",IF(COUNTIF(AI64:AL64,"&gt;0")-COUNTIF(AI64:AL64,"&gt;=1")&gt;=2,"NP/UA",IF(S64&gt;=1,ROUND(S64*IFERROR((IF(AND(T64&gt;=1,AA64&gt;=1),AA64/T64*0.5,0)+IF(AND(U64&gt;=1,AB64&gt;=1),AB64/U64*0.3,0)+IF(AND(V64&gt;=1,AC64&gt;=1),AC64/V64*0.2,0))/(IF(AND(T64&gt;=1,AA64&gt;=1),0.5,0)+IF(AND(U64&gt;=1,AB64&gt;=1),0.3,0)+IF(AND(V64&gt;=1,AC64&gt;=1),0.2,0)),1)*IFERROR((IF(AND(AB64&gt;=1,AI64&gt;=1),AI64/AB64*0.5,0)+IF(AND(AC64&gt;=1,AJ64&gt;=1),AJ64/AC64*0.3,0)+IF(AND(AD64&gt;=1,AK64&gt;=1),AK64/AD64*0.2,0))/(IF(AND(AB64&gt;=1,AI64&gt;=1),0.5,0)+IF(AND(AC64&gt;=1,AJ64&gt;=1),0.3,0)+IF(AND(AD64&gt;=1,AK64&gt;=1),0.2,0)),1),0),IFERROR(ROUND((IF(ISNUMBER(M64),M64*0.4,0)+IF(AI64&gt;=1,AI64*0.25,0)+IF(AJ64&gt;=1,AJ64*0.15,0)+IF(AK64&gt;=1,AK64*0.1,0)+IF(AL64&gt;=1,AL64*0.1,0))/(IF(ISNUMBER(M64),0.4,0)+IF(AI64&gt;=1,0.25,0)+IF(AJ64&gt;=1,0.15,0)+IF(AK64&gt;=1,0.1,0)+IF(AL64&gt;=1,0.1,0)),0),"NP/UA"))))</f>
        <v>411</v>
      </c>
      <c r="G64" s="12">
        <f>IF(AND(O64=0,P64=0,S64=0,T64=0,W64=0,X64=0,AA64=0,AB64=0,AE64=0,AF64=0,AI64=0,AJ64=0),"CLOSED",IF(COUNTIF(AE64:AH64,"&gt;0")-COUNTIF(AE64:AH64,"&gt;=1")&gt;=2,"NP/UA",IF(O64&gt;=1,ROUND(O64*IFERROR((IF(AND(P64&gt;=1,W64&gt;=1),W64/P64*0.5,0)+IF(AND(Q64&gt;=1,X64&gt;=1),X64/Q64*0.3,0)+IF(AND(R64&gt;=1,Y64&gt;=1),Y64/R64*0.2,0))/(IF(AND(P64&gt;=1,W64&gt;=1),0.5,0)+IF(AND(Q64&gt;=1,X64&gt;=1),0.3,0)+IF(AND(R64&gt;=1,Y64&gt;=1),0.2,0)),1)*IFERROR((IF(AND(X64&gt;=1,AE64&gt;=1),AE64/X64*0.5,0)+IF(AND(Y64&gt;=1,AF64&gt;=1),AF64/Y64*0.3,0)+IF(AND(Z64&gt;=1,AG64&gt;=1),AG64/Z64*0.2,0))/(IF(AND(X64&gt;=1,AE64&gt;=1),0.5,0)+IF(AND(Y64&gt;=1,AF64&gt;=1),0.3,0)+IF(AND(Z64&gt;=1,AG64&gt;=1),0.2,0)),1),0),IFERROR(ROUND((IF(ISNUMBER(N64),N64*0.4,0)+IF(AE64&gt;=1,AE64*0.25,0)+IF(AF64&gt;=1,AF64*0.15,0)+IF(AG64&gt;=1,AG64*0.1,0)+IF(AH64&gt;=1,AH64*0.1,0))/(IF(ISNUMBER(N64),0.4,0)+IF(AE64&gt;=1,0.25,0)+IF(AF64&gt;=1,0.15,0)+IF(AG64&gt;=1,0.1,0)+IF(AH64&gt;=1,0.1,0)),0),"NP/UA"))))</f>
        <v>400</v>
      </c>
      <c r="H64" s="13">
        <f>IF(F64="NP/UA","Unavail",IF(F64="CLOSED","CLOSED",IF(ISNUMBER(F64),ROUND(F64/4,0),"Unavail")))</f>
        <v>103</v>
      </c>
      <c r="I64" s="13">
        <f>IF(G64="NP/UA","Unavail",IF(G64="CLOSED","CLOSED",IF(ISNUMBER(G64),ROUND(G64/7,0),"Unavail")))</f>
        <v>57</v>
      </c>
      <c r="J64" s="13">
        <f>IF(F64="NP/UA","Unavail",IF(F64="CLOSED","CLOSED",IF(ISNUMBER(F64),ROUND(F64*0.25*0.75,0),"Unavail")))</f>
        <v>77</v>
      </c>
      <c r="K64" s="13">
        <f>IF(G64="NP/UA","Unavail",IF(G64="CLOSED","CLOSED",IF(ISNUMBER(G64),ROUND(G64*(1/7)*0.75,0),"Unavail")))</f>
        <v>43</v>
      </c>
      <c r="L64" s="7"/>
      <c r="M64" s="11">
        <f>IF(AND(O64=0,P64=0,S64=0,T64=0,W64=0,X64=0,AA64=0,AB64=0,AE64=0,AF64=0,AI64=0,AJ64=0),"CLOSED",IF(COUNTIF(AI64:AL64,"&gt;0")-COUNTIF(AI64:AL64,"&gt;=1")&gt;=2,"NP/UA",IF(AA64&gt;=1,ROUND(AA64*IFERROR((IF(AND(AB64&gt;=1,AI64&gt;=1),AI64/AB64*0.5,0)+IF(AND(AC64&gt;=1,AJ64&gt;=1),AJ64/AC64*0.3,0)+IF(AND(AD64&gt;=1,AK64&gt;=1),AK64/AD64*0.2,0))/(IF(AND(AB64&gt;=1,AI64&gt;=1),0.5,0)+IF(AND(AC64&gt;=1,AJ64&gt;=1),0.3,0)+IF(AND(AD64&gt;=1,AK64&gt;=1),0.2,0)),1),0),IFERROR(ROUND((IF(AI64&gt;=1,AI64*0.5,0)+IF(AJ64&gt;=1,AJ64*0.3,0)+IF(AK64&gt;=1,AK64*0.2,0))/(IF(AI64&gt;=1,0.5,0)+IF(AJ64&gt;=1,0.3,0)+IF(AK64&gt;=1,0.2,0)),0),"NP/UA"))))</f>
        <v>373</v>
      </c>
      <c r="N64" s="11">
        <f>IF(AND(O64=0,P64=0,S64=0,T64=0,W64=0,X64=0,AA64=0,AB64=0,AE64=0,AF64=0,AI64=0,AJ64=0),"CLOSED",IF(COUNTIF(AE64:AH64,"&gt;0")-COUNTIF(AE64:AH64,"&gt;=1")&gt;=2,"NP/UA",IF(W64&gt;=1,ROUND(W64*IFERROR((IF(AND(X64&gt;=1,AE64&gt;=1),AE64/X64*0.5,0)+IF(AND(Y64&gt;=1,AF64&gt;=1),AF64/Y64*0.3,0)+IF(AND(Z64&gt;=1,AG64&gt;=1),AG64/Z64*0.2,0))/(IF(AND(X64&gt;=1,AE64&gt;=1),0.5,0)+IF(AND(Y64&gt;=1,AF64&gt;=1),0.3,0)+IF(AND(Z64&gt;=1,AG64&gt;=1),0.2,0)),1),0),IFERROR(ROUND((IF(AE64&gt;=1,AE64*0.5,0)+IF(AF64&gt;=1,AF64*0.3,0)+IF(AG64&gt;=1,AG64*0.2,0))/(IF(AE64&gt;=1,0.5,0)+IF(AF64&gt;=1,0.3,0)+IF(AG64&gt;=1,0.2,0)),0),"NP/UA"))))</f>
        <v>386</v>
      </c>
      <c r="O64">
        <v>426</v>
      </c>
      <c r="P64">
        <v>416</v>
      </c>
      <c r="Q64">
        <v>432</v>
      </c>
      <c r="R64">
        <v>456</v>
      </c>
      <c r="S64">
        <v>419</v>
      </c>
      <c r="T64">
        <v>375</v>
      </c>
      <c r="U64">
        <v>388</v>
      </c>
      <c r="V64">
        <v>404</v>
      </c>
      <c r="W64">
        <v>400</v>
      </c>
      <c r="X64">
        <v>427</v>
      </c>
      <c r="Y64">
        <v>445</v>
      </c>
      <c r="Z64">
        <v>411</v>
      </c>
      <c r="AA64">
        <v>384</v>
      </c>
      <c r="AB64">
        <v>387</v>
      </c>
      <c r="AC64">
        <v>399</v>
      </c>
      <c r="AD64">
        <v>375</v>
      </c>
      <c r="AE64">
        <v>405</v>
      </c>
      <c r="AF64">
        <v>436</v>
      </c>
      <c r="AG64">
        <v>406</v>
      </c>
      <c r="AH64">
        <v>413</v>
      </c>
      <c r="AI64">
        <v>383</v>
      </c>
      <c r="AJ64">
        <v>382</v>
      </c>
      <c r="AK64">
        <v>357</v>
      </c>
      <c r="AL64">
        <v>374</v>
      </c>
      <c r="AM64" s="2"/>
      <c r="AN64" s="2"/>
      <c r="AO64" s="2"/>
      <c r="AP64" s="2"/>
    </row>
    <row r="65" spans="1:42" x14ac:dyDescent="0.35">
      <c r="A65" s="2" t="s">
        <v>221</v>
      </c>
      <c r="B65" s="4" t="s">
        <v>334</v>
      </c>
      <c r="C65" s="4" t="s">
        <v>382</v>
      </c>
      <c r="D65" s="2" t="s">
        <v>3</v>
      </c>
      <c r="E65" s="2" t="s">
        <v>12</v>
      </c>
      <c r="F65" s="12" t="str">
        <f>IF(AND(O65=0,P65=0,S65=0,T65=0,W65=0,X65=0,AA65=0,AB65=0,AE65=0,AF65=0,AI65=0,AJ65=0),"CLOSED",IF(COUNTIF(AI65:AL65,"&gt;0")-COUNTIF(AI65:AL65,"&gt;=1")&gt;=2,"NP/UA",IF(S65&gt;=1,ROUND(S65*IFERROR((IF(AND(T65&gt;=1,AA65&gt;=1),AA65/T65*0.5,0)+IF(AND(U65&gt;=1,AB65&gt;=1),AB65/U65*0.3,0)+IF(AND(V65&gt;=1,AC65&gt;=1),AC65/V65*0.2,0))/(IF(AND(T65&gt;=1,AA65&gt;=1),0.5,0)+IF(AND(U65&gt;=1,AB65&gt;=1),0.3,0)+IF(AND(V65&gt;=1,AC65&gt;=1),0.2,0)),1)*IFERROR((IF(AND(AB65&gt;=1,AI65&gt;=1),AI65/AB65*0.5,0)+IF(AND(AC65&gt;=1,AJ65&gt;=1),AJ65/AC65*0.3,0)+IF(AND(AD65&gt;=1,AK65&gt;=1),AK65/AD65*0.2,0))/(IF(AND(AB65&gt;=1,AI65&gt;=1),0.5,0)+IF(AND(AC65&gt;=1,AJ65&gt;=1),0.3,0)+IF(AND(AD65&gt;=1,AK65&gt;=1),0.2,0)),1),0),IFERROR(ROUND((IF(ISNUMBER(M65),M65*0.4,0)+IF(AI65&gt;=1,AI65*0.25,0)+IF(AJ65&gt;=1,AJ65*0.15,0)+IF(AK65&gt;=1,AK65*0.1,0)+IF(AL65&gt;=1,AL65*0.1,0))/(IF(ISNUMBER(M65),0.4,0)+IF(AI65&gt;=1,0.25,0)+IF(AJ65&gt;=1,0.15,0)+IF(AK65&gt;=1,0.1,0)+IF(AL65&gt;=1,0.1,0)),0),"NP/UA"))))</f>
        <v>NP/UA</v>
      </c>
      <c r="G65" s="12" t="str">
        <f>IF(AND(O65=0,P65=0,S65=0,T65=0,W65=0,X65=0,AA65=0,AB65=0,AE65=0,AF65=0,AI65=0,AJ65=0),"CLOSED",IF(COUNTIF(AE65:AH65,"&gt;0")-COUNTIF(AE65:AH65,"&gt;=1")&gt;=2,"NP/UA",IF(O65&gt;=1,ROUND(O65*IFERROR((IF(AND(P65&gt;=1,W65&gt;=1),W65/P65*0.5,0)+IF(AND(Q65&gt;=1,X65&gt;=1),X65/Q65*0.3,0)+IF(AND(R65&gt;=1,Y65&gt;=1),Y65/R65*0.2,0))/(IF(AND(P65&gt;=1,W65&gt;=1),0.5,0)+IF(AND(Q65&gt;=1,X65&gt;=1),0.3,0)+IF(AND(R65&gt;=1,Y65&gt;=1),0.2,0)),1)*IFERROR((IF(AND(X65&gt;=1,AE65&gt;=1),AE65/X65*0.5,0)+IF(AND(Y65&gt;=1,AF65&gt;=1),AF65/Y65*0.3,0)+IF(AND(Z65&gt;=1,AG65&gt;=1),AG65/Z65*0.2,0))/(IF(AND(X65&gt;=1,AE65&gt;=1),0.5,0)+IF(AND(Y65&gt;=1,AF65&gt;=1),0.3,0)+IF(AND(Z65&gt;=1,AG65&gt;=1),0.2,0)),1),0),IFERROR(ROUND((IF(ISNUMBER(N65),N65*0.4,0)+IF(AE65&gt;=1,AE65*0.25,0)+IF(AF65&gt;=1,AF65*0.15,0)+IF(AG65&gt;=1,AG65*0.1,0)+IF(AH65&gt;=1,AH65*0.1,0))/(IF(ISNUMBER(N65),0.4,0)+IF(AE65&gt;=1,0.25,0)+IF(AF65&gt;=1,0.15,0)+IF(AG65&gt;=1,0.1,0)+IF(AH65&gt;=1,0.1,0)),0),"NP/UA"))))</f>
        <v>NP/UA</v>
      </c>
      <c r="H65" s="13" t="str">
        <f>IF(F65="NP/UA","Unavail",IF(F65="CLOSED","CLOSED",IF(ISNUMBER(F65),ROUND(F65/4,0),"Unavail")))</f>
        <v>Unavail</v>
      </c>
      <c r="I65" s="13" t="str">
        <f>IF(G65="NP/UA","Unavail",IF(G65="CLOSED","CLOSED",IF(ISNUMBER(G65),ROUND(G65/7,0),"Unavail")))</f>
        <v>Unavail</v>
      </c>
      <c r="J65" s="13" t="str">
        <f>IF(F65="NP/UA","Unavail",IF(F65="CLOSED","CLOSED",IF(ISNUMBER(F65),ROUND(F65*0.25*0.75,0),"Unavail")))</f>
        <v>Unavail</v>
      </c>
      <c r="K65" s="13" t="str">
        <f>IF(G65="NP/UA","Unavail",IF(G65="CLOSED","CLOSED",IF(ISNUMBER(G65),ROUND(G65*(1/7)*0.75,0),"Unavail")))</f>
        <v>Unavail</v>
      </c>
      <c r="L65" s="7"/>
      <c r="M65" s="11" t="str">
        <f>IF(AND(O65=0,P65=0,S65=0,T65=0,W65=0,X65=0,AA65=0,AB65=0,AE65=0,AF65=0,AI65=0,AJ65=0),"CLOSED",IF(COUNTIF(AI65:AL65,"&gt;0")-COUNTIF(AI65:AL65,"&gt;=1")&gt;=2,"NP/UA",IF(AA65&gt;=1,ROUND(AA65*IFERROR((IF(AND(AB65&gt;=1,AI65&gt;=1),AI65/AB65*0.5,0)+IF(AND(AC65&gt;=1,AJ65&gt;=1),AJ65/AC65*0.3,0)+IF(AND(AD65&gt;=1,AK65&gt;=1),AK65/AD65*0.2,0))/(IF(AND(AB65&gt;=1,AI65&gt;=1),0.5,0)+IF(AND(AC65&gt;=1,AJ65&gt;=1),0.3,0)+IF(AND(AD65&gt;=1,AK65&gt;=1),0.2,0)),1),0),IFERROR(ROUND((IF(AI65&gt;=1,AI65*0.5,0)+IF(AJ65&gt;=1,AJ65*0.3,0)+IF(AK65&gt;=1,AK65*0.2,0))/(IF(AI65&gt;=1,0.5,0)+IF(AJ65&gt;=1,0.3,0)+IF(AK65&gt;=1,0.2,0)),0),"NP/UA"))))</f>
        <v>NP/UA</v>
      </c>
      <c r="N65" s="11" t="str">
        <f>IF(AND(O65=0,P65=0,S65=0,T65=0,W65=0,X65=0,AA65=0,AB65=0,AE65=0,AF65=0,AI65=0,AJ65=0),"CLOSED",IF(COUNTIF(AE65:AH65,"&gt;0")-COUNTIF(AE65:AH65,"&gt;=1")&gt;=2,"NP/UA",IF(W65&gt;=1,ROUND(W65*IFERROR((IF(AND(X65&gt;=1,AE65&gt;=1),AE65/X65*0.5,0)+IF(AND(Y65&gt;=1,AF65&gt;=1),AF65/Y65*0.3,0)+IF(AND(Z65&gt;=1,AG65&gt;=1),AG65/Z65*0.2,0))/(IF(AND(X65&gt;=1,AE65&gt;=1),0.5,0)+IF(AND(Y65&gt;=1,AF65&gt;=1),0.3,0)+IF(AND(Z65&gt;=1,AG65&gt;=1),0.2,0)),1),0),IFERROR(ROUND((IF(AE65&gt;=1,AE65*0.5,0)+IF(AF65&gt;=1,AF65*0.3,0)+IF(AG65&gt;=1,AG65*0.2,0))/(IF(AE65&gt;=1,0.5,0)+IF(AF65&gt;=1,0.3,0)+IF(AG65&gt;=1,0.2,0)),0),"NP/UA"))))</f>
        <v>NP/UA</v>
      </c>
      <c r="O65">
        <v>153</v>
      </c>
      <c r="P65">
        <v>144</v>
      </c>
      <c r="Q65">
        <v>117</v>
      </c>
      <c r="R65">
        <v>94</v>
      </c>
      <c r="S65">
        <v>141</v>
      </c>
      <c r="T65">
        <v>115</v>
      </c>
      <c r="U65">
        <v>106</v>
      </c>
      <c r="V65">
        <v>80</v>
      </c>
      <c r="W65">
        <v>143</v>
      </c>
      <c r="X65">
        <v>112</v>
      </c>
      <c r="Y65">
        <v>83</v>
      </c>
      <c r="Z65" s="3">
        <v>0.02</v>
      </c>
      <c r="AA65">
        <v>115</v>
      </c>
      <c r="AB65">
        <v>99</v>
      </c>
      <c r="AC65">
        <v>74</v>
      </c>
      <c r="AD65" s="3">
        <v>0.02</v>
      </c>
      <c r="AE65">
        <v>112</v>
      </c>
      <c r="AF65">
        <v>79</v>
      </c>
      <c r="AG65" s="3">
        <v>0.02</v>
      </c>
      <c r="AH65" s="3">
        <v>0.02</v>
      </c>
      <c r="AI65">
        <v>95</v>
      </c>
      <c r="AJ65">
        <v>69</v>
      </c>
      <c r="AK65" s="3">
        <v>0.02</v>
      </c>
      <c r="AL65" s="3">
        <v>0.02</v>
      </c>
      <c r="AM65" s="2"/>
      <c r="AN65" s="2"/>
      <c r="AO65" s="2"/>
      <c r="AP65" s="2"/>
    </row>
    <row r="66" spans="1:42" x14ac:dyDescent="0.35">
      <c r="A66" s="2" t="s">
        <v>225</v>
      </c>
      <c r="B66" s="4" t="s">
        <v>334</v>
      </c>
      <c r="C66" s="4" t="s">
        <v>382</v>
      </c>
      <c r="D66" s="2" t="s">
        <v>3</v>
      </c>
      <c r="E66" s="2" t="s">
        <v>73</v>
      </c>
      <c r="F66" s="12">
        <f>IF(AND(O66=0,P66=0,S66=0,T66=0,W66=0,X66=0,AA66=0,AB66=0,AE66=0,AF66=0,AI66=0,AJ66=0),"CLOSED",IF(COUNTIF(AI66:AL66,"&gt;0")-COUNTIF(AI66:AL66,"&gt;=1")&gt;=2,"NP/UA",IF(S66&gt;=1,ROUND(S66*IFERROR((IF(AND(T66&gt;=1,AA66&gt;=1),AA66/T66*0.5,0)+IF(AND(U66&gt;=1,AB66&gt;=1),AB66/U66*0.3,0)+IF(AND(V66&gt;=1,AC66&gt;=1),AC66/V66*0.2,0))/(IF(AND(T66&gt;=1,AA66&gt;=1),0.5,0)+IF(AND(U66&gt;=1,AB66&gt;=1),0.3,0)+IF(AND(V66&gt;=1,AC66&gt;=1),0.2,0)),1)*IFERROR((IF(AND(AB66&gt;=1,AI66&gt;=1),AI66/AB66*0.5,0)+IF(AND(AC66&gt;=1,AJ66&gt;=1),AJ66/AC66*0.3,0)+IF(AND(AD66&gt;=1,AK66&gt;=1),AK66/AD66*0.2,0))/(IF(AND(AB66&gt;=1,AI66&gt;=1),0.5,0)+IF(AND(AC66&gt;=1,AJ66&gt;=1),0.3,0)+IF(AND(AD66&gt;=1,AK66&gt;=1),0.2,0)),1),0),IFERROR(ROUND((IF(ISNUMBER(M66),M66*0.4,0)+IF(AI66&gt;=1,AI66*0.25,0)+IF(AJ66&gt;=1,AJ66*0.15,0)+IF(AK66&gt;=1,AK66*0.1,0)+IF(AL66&gt;=1,AL66*0.1,0))/(IF(ISNUMBER(M66),0.4,0)+IF(AI66&gt;=1,0.25,0)+IF(AJ66&gt;=1,0.15,0)+IF(AK66&gt;=1,0.1,0)+IF(AL66&gt;=1,0.1,0)),0),"NP/UA"))))</f>
        <v>2</v>
      </c>
      <c r="G66" s="12">
        <f>IF(AND(O66=0,P66=0,S66=0,T66=0,W66=0,X66=0,AA66=0,AB66=0,AE66=0,AF66=0,AI66=0,AJ66=0),"CLOSED",IF(COUNTIF(AE66:AH66,"&gt;0")-COUNTIF(AE66:AH66,"&gt;=1")&gt;=2,"NP/UA",IF(O66&gt;=1,ROUND(O66*IFERROR((IF(AND(P66&gt;=1,W66&gt;=1),W66/P66*0.5,0)+IF(AND(Q66&gt;=1,X66&gt;=1),X66/Q66*0.3,0)+IF(AND(R66&gt;=1,Y66&gt;=1),Y66/R66*0.2,0))/(IF(AND(P66&gt;=1,W66&gt;=1),0.5,0)+IF(AND(Q66&gt;=1,X66&gt;=1),0.3,0)+IF(AND(R66&gt;=1,Y66&gt;=1),0.2,0)),1)*IFERROR((IF(AND(X66&gt;=1,AE66&gt;=1),AE66/X66*0.5,0)+IF(AND(Y66&gt;=1,AF66&gt;=1),AF66/Y66*0.3,0)+IF(AND(Z66&gt;=1,AG66&gt;=1),AG66/Z66*0.2,0))/(IF(AND(X66&gt;=1,AE66&gt;=1),0.5,0)+IF(AND(Y66&gt;=1,AF66&gt;=1),0.3,0)+IF(AND(Z66&gt;=1,AG66&gt;=1),0.2,0)),1),0),IFERROR(ROUND((IF(ISNUMBER(N66),N66*0.4,0)+IF(AE66&gt;=1,AE66*0.25,0)+IF(AF66&gt;=1,AF66*0.15,0)+IF(AG66&gt;=1,AG66*0.1,0)+IF(AH66&gt;=1,AH66*0.1,0))/(IF(ISNUMBER(N66),0.4,0)+IF(AE66&gt;=1,0.25,0)+IF(AF66&gt;=1,0.15,0)+IF(AG66&gt;=1,0.1,0)+IF(AH66&gt;=1,0.1,0)),0),"NP/UA"))))</f>
        <v>6</v>
      </c>
      <c r="H66" s="13">
        <f>IF(F66="NP/UA","Unavail",IF(F66="CLOSED","CLOSED",IF(ISNUMBER(F66),ROUND(F66/4,0),"Unavail")))</f>
        <v>1</v>
      </c>
      <c r="I66" s="13">
        <f>IF(G66="NP/UA","Unavail",IF(G66="CLOSED","CLOSED",IF(ISNUMBER(G66),ROUND(G66/7,0),"Unavail")))</f>
        <v>1</v>
      </c>
      <c r="J66" s="13">
        <f>IF(F66="NP/UA","Unavail",IF(F66="CLOSED","CLOSED",IF(ISNUMBER(F66),ROUND(F66*0.25*0.75,0),"Unavail")))</f>
        <v>0</v>
      </c>
      <c r="K66" s="13">
        <f>IF(G66="NP/UA","Unavail",IF(G66="CLOSED","CLOSED",IF(ISNUMBER(G66),ROUND(G66*(1/7)*0.75,0),"Unavail")))</f>
        <v>1</v>
      </c>
      <c r="L66" s="7"/>
      <c r="M66" s="11">
        <f>IF(AND(O66=0,P66=0,S66=0,T66=0,W66=0,X66=0,AA66=0,AB66=0,AE66=0,AF66=0,AI66=0,AJ66=0),"CLOSED",IF(COUNTIF(AI66:AL66,"&gt;0")-COUNTIF(AI66:AL66,"&gt;=1")&gt;=2,"NP/UA",IF(AA66&gt;=1,ROUND(AA66*IFERROR((IF(AND(AB66&gt;=1,AI66&gt;=1),AI66/AB66*0.5,0)+IF(AND(AC66&gt;=1,AJ66&gt;=1),AJ66/AC66*0.3,0)+IF(AND(AD66&gt;=1,AK66&gt;=1),AK66/AD66*0.2,0))/(IF(AND(AB66&gt;=1,AI66&gt;=1),0.5,0)+IF(AND(AC66&gt;=1,AJ66&gt;=1),0.3,0)+IF(AND(AD66&gt;=1,AK66&gt;=1),0.2,0)),1),0),IFERROR(ROUND((IF(AI66&gt;=1,AI66*0.5,0)+IF(AJ66&gt;=1,AJ66*0.3,0)+IF(AK66&gt;=1,AK66*0.2,0))/(IF(AI66&gt;=1,0.5,0)+IF(AJ66&gt;=1,0.3,0)+IF(AK66&gt;=1,0.2,0)),0),"NP/UA"))))</f>
        <v>2</v>
      </c>
      <c r="N66" s="11">
        <f>IF(AND(O66=0,P66=0,S66=0,T66=0,W66=0,X66=0,AA66=0,AB66=0,AE66=0,AF66=0,AI66=0,AJ66=0),"CLOSED",IF(COUNTIF(AE66:AH66,"&gt;0")-COUNTIF(AE66:AH66,"&gt;=1")&gt;=2,"NP/UA",IF(W66&gt;=1,ROUND(W66*IFERROR((IF(AND(X66&gt;=1,AE66&gt;=1),AE66/X66*0.5,0)+IF(AND(Y66&gt;=1,AF66&gt;=1),AF66/Y66*0.3,0)+IF(AND(Z66&gt;=1,AG66&gt;=1),AG66/Z66*0.2,0))/(IF(AND(X66&gt;=1,AE66&gt;=1),0.5,0)+IF(AND(Y66&gt;=1,AF66&gt;=1),0.3,0)+IF(AND(Z66&gt;=1,AG66&gt;=1),0.2,0)),1),0),IFERROR(ROUND((IF(AE66&gt;=1,AE66*0.5,0)+IF(AF66&gt;=1,AF66*0.3,0)+IF(AG66&gt;=1,AG66*0.2,0))/(IF(AE66&gt;=1,0.5,0)+IF(AF66&gt;=1,0.3,0)+IF(AG66&gt;=1,0.2,0)),0),"NP/UA"))))</f>
        <v>8</v>
      </c>
      <c r="O66">
        <v>6</v>
      </c>
      <c r="P66">
        <v>6</v>
      </c>
      <c r="Q66">
        <v>9</v>
      </c>
      <c r="R66">
        <v>9</v>
      </c>
      <c r="S66">
        <v>0</v>
      </c>
      <c r="T66">
        <v>3</v>
      </c>
      <c r="U66">
        <v>1</v>
      </c>
      <c r="V66">
        <v>1</v>
      </c>
      <c r="W66">
        <v>8</v>
      </c>
      <c r="X66">
        <v>4</v>
      </c>
      <c r="Y66">
        <v>6</v>
      </c>
      <c r="Z66">
        <v>7</v>
      </c>
      <c r="AA66">
        <v>2</v>
      </c>
      <c r="AB66">
        <v>2</v>
      </c>
      <c r="AC66">
        <v>3</v>
      </c>
      <c r="AD66">
        <v>3</v>
      </c>
      <c r="AE66">
        <v>5</v>
      </c>
      <c r="AF66">
        <v>5</v>
      </c>
      <c r="AG66">
        <v>5</v>
      </c>
      <c r="AH66">
        <v>7</v>
      </c>
      <c r="AI66">
        <v>2</v>
      </c>
      <c r="AJ66">
        <v>2</v>
      </c>
      <c r="AK66">
        <v>1</v>
      </c>
      <c r="AL66">
        <v>1</v>
      </c>
      <c r="AM66" s="2"/>
      <c r="AN66" s="2"/>
      <c r="AO66" s="2"/>
      <c r="AP66" s="2"/>
    </row>
    <row r="67" spans="1:42" x14ac:dyDescent="0.35">
      <c r="A67" s="2" t="s">
        <v>226</v>
      </c>
      <c r="B67" s="4" t="s">
        <v>334</v>
      </c>
      <c r="C67" s="4" t="s">
        <v>382</v>
      </c>
      <c r="D67" s="2" t="s">
        <v>3</v>
      </c>
      <c r="E67" s="2" t="s">
        <v>61</v>
      </c>
      <c r="F67" s="12">
        <f>IF(AND(O67=0,P67=0,S67=0,T67=0,W67=0,X67=0,AA67=0,AB67=0,AE67=0,AF67=0,AI67=0,AJ67=0),"CLOSED",IF(COUNTIF(AI67:AL67,"&gt;0")-COUNTIF(AI67:AL67,"&gt;=1")&gt;=2,"NP/UA",IF(S67&gt;=1,ROUND(S67*IFERROR((IF(AND(T67&gt;=1,AA67&gt;=1),AA67/T67*0.5,0)+IF(AND(U67&gt;=1,AB67&gt;=1),AB67/U67*0.3,0)+IF(AND(V67&gt;=1,AC67&gt;=1),AC67/V67*0.2,0))/(IF(AND(T67&gt;=1,AA67&gt;=1),0.5,0)+IF(AND(U67&gt;=1,AB67&gt;=1),0.3,0)+IF(AND(V67&gt;=1,AC67&gt;=1),0.2,0)),1)*IFERROR((IF(AND(AB67&gt;=1,AI67&gt;=1),AI67/AB67*0.5,0)+IF(AND(AC67&gt;=1,AJ67&gt;=1),AJ67/AC67*0.3,0)+IF(AND(AD67&gt;=1,AK67&gt;=1),AK67/AD67*0.2,0))/(IF(AND(AB67&gt;=1,AI67&gt;=1),0.5,0)+IF(AND(AC67&gt;=1,AJ67&gt;=1),0.3,0)+IF(AND(AD67&gt;=1,AK67&gt;=1),0.2,0)),1),0),IFERROR(ROUND((IF(ISNUMBER(M67),M67*0.4,0)+IF(AI67&gt;=1,AI67*0.25,0)+IF(AJ67&gt;=1,AJ67*0.15,0)+IF(AK67&gt;=1,AK67*0.1,0)+IF(AL67&gt;=1,AL67*0.1,0))/(IF(ISNUMBER(M67),0.4,0)+IF(AI67&gt;=1,0.25,0)+IF(AJ67&gt;=1,0.15,0)+IF(AK67&gt;=1,0.1,0)+IF(AL67&gt;=1,0.1,0)),0),"NP/UA"))))</f>
        <v>4</v>
      </c>
      <c r="G67" s="12">
        <f>IF(AND(O67=0,P67=0,S67=0,T67=0,W67=0,X67=0,AA67=0,AB67=0,AE67=0,AF67=0,AI67=0,AJ67=0),"CLOSED",IF(COUNTIF(AE67:AH67,"&gt;0")-COUNTIF(AE67:AH67,"&gt;=1")&gt;=2,"NP/UA",IF(O67&gt;=1,ROUND(O67*IFERROR((IF(AND(P67&gt;=1,W67&gt;=1),W67/P67*0.5,0)+IF(AND(Q67&gt;=1,X67&gt;=1),X67/Q67*0.3,0)+IF(AND(R67&gt;=1,Y67&gt;=1),Y67/R67*0.2,0))/(IF(AND(P67&gt;=1,W67&gt;=1),0.5,0)+IF(AND(Q67&gt;=1,X67&gt;=1),0.3,0)+IF(AND(R67&gt;=1,Y67&gt;=1),0.2,0)),1)*IFERROR((IF(AND(X67&gt;=1,AE67&gt;=1),AE67/X67*0.5,0)+IF(AND(Y67&gt;=1,AF67&gt;=1),AF67/Y67*0.3,0)+IF(AND(Z67&gt;=1,AG67&gt;=1),AG67/Z67*0.2,0))/(IF(AND(X67&gt;=1,AE67&gt;=1),0.5,0)+IF(AND(Y67&gt;=1,AF67&gt;=1),0.3,0)+IF(AND(Z67&gt;=1,AG67&gt;=1),0.2,0)),1),0),IFERROR(ROUND((IF(ISNUMBER(N67),N67*0.4,0)+IF(AE67&gt;=1,AE67*0.25,0)+IF(AF67&gt;=1,AF67*0.15,0)+IF(AG67&gt;=1,AG67*0.1,0)+IF(AH67&gt;=1,AH67*0.1,0))/(IF(ISNUMBER(N67),0.4,0)+IF(AE67&gt;=1,0.25,0)+IF(AF67&gt;=1,0.15,0)+IF(AG67&gt;=1,0.1,0)+IF(AH67&gt;=1,0.1,0)),0),"NP/UA"))))</f>
        <v>4</v>
      </c>
      <c r="H67" s="13">
        <f>IF(F67="NP/UA","Unavail",IF(F67="CLOSED","CLOSED",IF(ISNUMBER(F67),ROUND(F67/4,0),"Unavail")))</f>
        <v>1</v>
      </c>
      <c r="I67" s="13">
        <f>IF(G67="NP/UA","Unavail",IF(G67="CLOSED","CLOSED",IF(ISNUMBER(G67),ROUND(G67/7,0),"Unavail")))</f>
        <v>1</v>
      </c>
      <c r="J67" s="13">
        <f>IF(F67="NP/UA","Unavail",IF(F67="CLOSED","CLOSED",IF(ISNUMBER(F67),ROUND(F67*0.25*0.75,0),"Unavail")))</f>
        <v>1</v>
      </c>
      <c r="K67" s="13">
        <f>IF(G67="NP/UA","Unavail",IF(G67="CLOSED","CLOSED",IF(ISNUMBER(G67),ROUND(G67*(1/7)*0.75,0),"Unavail")))</f>
        <v>0</v>
      </c>
      <c r="L67" s="7"/>
      <c r="M67" s="11">
        <f>IF(AND(O67=0,P67=0,S67=0,T67=0,W67=0,X67=0,AA67=0,AB67=0,AE67=0,AF67=0,AI67=0,AJ67=0),"CLOSED",IF(COUNTIF(AI67:AL67,"&gt;0")-COUNTIF(AI67:AL67,"&gt;=1")&gt;=2,"NP/UA",IF(AA67&gt;=1,ROUND(AA67*IFERROR((IF(AND(AB67&gt;=1,AI67&gt;=1),AI67/AB67*0.5,0)+IF(AND(AC67&gt;=1,AJ67&gt;=1),AJ67/AC67*0.3,0)+IF(AND(AD67&gt;=1,AK67&gt;=1),AK67/AD67*0.2,0))/(IF(AND(AB67&gt;=1,AI67&gt;=1),0.5,0)+IF(AND(AC67&gt;=1,AJ67&gt;=1),0.3,0)+IF(AND(AD67&gt;=1,AK67&gt;=1),0.2,0)),1),0),IFERROR(ROUND((IF(AI67&gt;=1,AI67*0.5,0)+IF(AJ67&gt;=1,AJ67*0.3,0)+IF(AK67&gt;=1,AK67*0.2,0))/(IF(AI67&gt;=1,0.5,0)+IF(AJ67&gt;=1,0.3,0)+IF(AK67&gt;=1,0.2,0)),0),"NP/UA"))))</f>
        <v>6</v>
      </c>
      <c r="N67" s="11">
        <f>IF(AND(O67=0,P67=0,S67=0,T67=0,W67=0,X67=0,AA67=0,AB67=0,AE67=0,AF67=0,AI67=0,AJ67=0),"CLOSED",IF(COUNTIF(AE67:AH67,"&gt;0")-COUNTIF(AE67:AH67,"&gt;=1")&gt;=2,"NP/UA",IF(W67&gt;=1,ROUND(W67*IFERROR((IF(AND(X67&gt;=1,AE67&gt;=1),AE67/X67*0.5,0)+IF(AND(Y67&gt;=1,AF67&gt;=1),AF67/Y67*0.3,0)+IF(AND(Z67&gt;=1,AG67&gt;=1),AG67/Z67*0.2,0))/(IF(AND(X67&gt;=1,AE67&gt;=1),0.5,0)+IF(AND(Y67&gt;=1,AF67&gt;=1),0.3,0)+IF(AND(Z67&gt;=1,AG67&gt;=1),0.2,0)),1),0),IFERROR(ROUND((IF(AE67&gt;=1,AE67*0.5,0)+IF(AF67&gt;=1,AF67*0.3,0)+IF(AG67&gt;=1,AG67*0.2,0))/(IF(AE67&gt;=1,0.5,0)+IF(AF67&gt;=1,0.3,0)+IF(AG67&gt;=1,0.2,0)),0),"NP/UA"))))</f>
        <v>7</v>
      </c>
      <c r="O67">
        <v>4</v>
      </c>
      <c r="P67">
        <v>8</v>
      </c>
      <c r="Q67">
        <v>7</v>
      </c>
      <c r="R67">
        <v>4</v>
      </c>
      <c r="S67">
        <v>4</v>
      </c>
      <c r="T67">
        <v>5</v>
      </c>
      <c r="U67">
        <v>2</v>
      </c>
      <c r="V67">
        <v>3</v>
      </c>
      <c r="W67">
        <v>6</v>
      </c>
      <c r="X67">
        <v>7</v>
      </c>
      <c r="Y67">
        <v>4</v>
      </c>
      <c r="Z67">
        <v>2</v>
      </c>
      <c r="AA67">
        <v>4</v>
      </c>
      <c r="AB67">
        <v>1</v>
      </c>
      <c r="AC67">
        <v>1</v>
      </c>
      <c r="AD67">
        <v>1</v>
      </c>
      <c r="AE67">
        <v>7</v>
      </c>
      <c r="AF67">
        <v>4</v>
      </c>
      <c r="AG67">
        <v>3</v>
      </c>
      <c r="AH67">
        <v>10</v>
      </c>
      <c r="AI67">
        <v>2</v>
      </c>
      <c r="AJ67">
        <v>1</v>
      </c>
      <c r="AK67">
        <v>1</v>
      </c>
      <c r="AL67">
        <v>0</v>
      </c>
      <c r="AM67" s="2"/>
      <c r="AN67" s="2"/>
      <c r="AO67" s="2"/>
      <c r="AP67" s="2"/>
    </row>
    <row r="68" spans="1:42" x14ac:dyDescent="0.35">
      <c r="A68" s="2" t="s">
        <v>228</v>
      </c>
      <c r="B68" s="4" t="s">
        <v>334</v>
      </c>
      <c r="C68" s="4" t="s">
        <v>382</v>
      </c>
      <c r="D68" s="2" t="s">
        <v>3</v>
      </c>
      <c r="E68" s="2" t="s">
        <v>73</v>
      </c>
      <c r="F68" s="12">
        <f>IF(AND(O68=0,P68=0,S68=0,T68=0,W68=0,X68=0,AA68=0,AB68=0,AE68=0,AF68=0,AI68=0,AJ68=0),"CLOSED",IF(COUNTIF(AI68:AL68,"&gt;0")-COUNTIF(AI68:AL68,"&gt;=1")&gt;=2,"NP/UA",IF(S68&gt;=1,ROUND(S68*IFERROR((IF(AND(T68&gt;=1,AA68&gt;=1),AA68/T68*0.5,0)+IF(AND(U68&gt;=1,AB68&gt;=1),AB68/U68*0.3,0)+IF(AND(V68&gt;=1,AC68&gt;=1),AC68/V68*0.2,0))/(IF(AND(T68&gt;=1,AA68&gt;=1),0.5,0)+IF(AND(U68&gt;=1,AB68&gt;=1),0.3,0)+IF(AND(V68&gt;=1,AC68&gt;=1),0.2,0)),1)*IFERROR((IF(AND(AB68&gt;=1,AI68&gt;=1),AI68/AB68*0.5,0)+IF(AND(AC68&gt;=1,AJ68&gt;=1),AJ68/AC68*0.3,0)+IF(AND(AD68&gt;=1,AK68&gt;=1),AK68/AD68*0.2,0))/(IF(AND(AB68&gt;=1,AI68&gt;=1),0.5,0)+IF(AND(AC68&gt;=1,AJ68&gt;=1),0.3,0)+IF(AND(AD68&gt;=1,AK68&gt;=1),0.2,0)),1),0),IFERROR(ROUND((IF(ISNUMBER(M68),M68*0.4,0)+IF(AI68&gt;=1,AI68*0.25,0)+IF(AJ68&gt;=1,AJ68*0.15,0)+IF(AK68&gt;=1,AK68*0.1,0)+IF(AL68&gt;=1,AL68*0.1,0))/(IF(ISNUMBER(M68),0.4,0)+IF(AI68&gt;=1,0.25,0)+IF(AJ68&gt;=1,0.15,0)+IF(AK68&gt;=1,0.1,0)+IF(AL68&gt;=1,0.1,0)),0),"NP/UA"))))</f>
        <v>3</v>
      </c>
      <c r="G68" s="12">
        <f>IF(AND(O68=0,P68=0,S68=0,T68=0,W68=0,X68=0,AA68=0,AB68=0,AE68=0,AF68=0,AI68=0,AJ68=0),"CLOSED",IF(COUNTIF(AE68:AH68,"&gt;0")-COUNTIF(AE68:AH68,"&gt;=1")&gt;=2,"NP/UA",IF(O68&gt;=1,ROUND(O68*IFERROR((IF(AND(P68&gt;=1,W68&gt;=1),W68/P68*0.5,0)+IF(AND(Q68&gt;=1,X68&gt;=1),X68/Q68*0.3,0)+IF(AND(R68&gt;=1,Y68&gt;=1),Y68/R68*0.2,0))/(IF(AND(P68&gt;=1,W68&gt;=1),0.5,0)+IF(AND(Q68&gt;=1,X68&gt;=1),0.3,0)+IF(AND(R68&gt;=1,Y68&gt;=1),0.2,0)),1)*IFERROR((IF(AND(X68&gt;=1,AE68&gt;=1),AE68/X68*0.5,0)+IF(AND(Y68&gt;=1,AF68&gt;=1),AF68/Y68*0.3,0)+IF(AND(Z68&gt;=1,AG68&gt;=1),AG68/Z68*0.2,0))/(IF(AND(X68&gt;=1,AE68&gt;=1),0.5,0)+IF(AND(Y68&gt;=1,AF68&gt;=1),0.3,0)+IF(AND(Z68&gt;=1,AG68&gt;=1),0.2,0)),1),0),IFERROR(ROUND((IF(ISNUMBER(N68),N68*0.4,0)+IF(AE68&gt;=1,AE68*0.25,0)+IF(AF68&gt;=1,AF68*0.15,0)+IF(AG68&gt;=1,AG68*0.1,0)+IF(AH68&gt;=1,AH68*0.1,0))/(IF(ISNUMBER(N68),0.4,0)+IF(AE68&gt;=1,0.25,0)+IF(AF68&gt;=1,0.15,0)+IF(AG68&gt;=1,0.1,0)+IF(AH68&gt;=1,0.1,0)),0),"NP/UA"))))</f>
        <v>5</v>
      </c>
      <c r="H68" s="13">
        <f>IF(F68="NP/UA","Unavail",IF(F68="CLOSED","CLOSED",IF(ISNUMBER(F68),ROUND(F68/4,0),"Unavail")))</f>
        <v>1</v>
      </c>
      <c r="I68" s="13">
        <f>IF(G68="NP/UA","Unavail",IF(G68="CLOSED","CLOSED",IF(ISNUMBER(G68),ROUND(G68/7,0),"Unavail")))</f>
        <v>1</v>
      </c>
      <c r="J68" s="13">
        <f>IF(F68="NP/UA","Unavail",IF(F68="CLOSED","CLOSED",IF(ISNUMBER(F68),ROUND(F68*0.25*0.75,0),"Unavail")))</f>
        <v>1</v>
      </c>
      <c r="K68" s="13">
        <f>IF(G68="NP/UA","Unavail",IF(G68="CLOSED","CLOSED",IF(ISNUMBER(G68),ROUND(G68*(1/7)*0.75,0),"Unavail")))</f>
        <v>1</v>
      </c>
      <c r="L68" s="7"/>
      <c r="M68" s="11">
        <f>IF(AND(O68=0,P68=0,S68=0,T68=0,W68=0,X68=0,AA68=0,AB68=0,AE68=0,AF68=0,AI68=0,AJ68=0),"CLOSED",IF(COUNTIF(AI68:AL68,"&gt;0")-COUNTIF(AI68:AL68,"&gt;=1")&gt;=2,"NP/UA",IF(AA68&gt;=1,ROUND(AA68*IFERROR((IF(AND(AB68&gt;=1,AI68&gt;=1),AI68/AB68*0.5,0)+IF(AND(AC68&gt;=1,AJ68&gt;=1),AJ68/AC68*0.3,0)+IF(AND(AD68&gt;=1,AK68&gt;=1),AK68/AD68*0.2,0))/(IF(AND(AB68&gt;=1,AI68&gt;=1),0.5,0)+IF(AND(AC68&gt;=1,AJ68&gt;=1),0.3,0)+IF(AND(AD68&gt;=1,AK68&gt;=1),0.2,0)),1),0),IFERROR(ROUND((IF(AI68&gt;=1,AI68*0.5,0)+IF(AJ68&gt;=1,AJ68*0.3,0)+IF(AK68&gt;=1,AK68*0.2,0))/(IF(AI68&gt;=1,0.5,0)+IF(AJ68&gt;=1,0.3,0)+IF(AK68&gt;=1,0.2,0)),0),"NP/UA"))))</f>
        <v>6</v>
      </c>
      <c r="N68" s="11">
        <f>IF(AND(O68=0,P68=0,S68=0,T68=0,W68=0,X68=0,AA68=0,AB68=0,AE68=0,AF68=0,AI68=0,AJ68=0),"CLOSED",IF(COUNTIF(AE68:AH68,"&gt;0")-COUNTIF(AE68:AH68,"&gt;=1")&gt;=2,"NP/UA",IF(W68&gt;=1,ROUND(W68*IFERROR((IF(AND(X68&gt;=1,AE68&gt;=1),AE68/X68*0.5,0)+IF(AND(Y68&gt;=1,AF68&gt;=1),AF68/Y68*0.3,0)+IF(AND(Z68&gt;=1,AG68&gt;=1),AG68/Z68*0.2,0))/(IF(AND(X68&gt;=1,AE68&gt;=1),0.5,0)+IF(AND(Y68&gt;=1,AF68&gt;=1),0.3,0)+IF(AND(Z68&gt;=1,AG68&gt;=1),0.2,0)),1),0),IFERROR(ROUND((IF(AE68&gt;=1,AE68*0.5,0)+IF(AF68&gt;=1,AF68*0.3,0)+IF(AG68&gt;=1,AG68*0.2,0))/(IF(AE68&gt;=1,0.5,0)+IF(AF68&gt;=1,0.3,0)+IF(AG68&gt;=1,0.2,0)),0),"NP/UA"))))</f>
        <v>2</v>
      </c>
      <c r="O68">
        <v>4</v>
      </c>
      <c r="P68">
        <v>1</v>
      </c>
      <c r="Q68">
        <v>2</v>
      </c>
      <c r="R68">
        <v>0</v>
      </c>
      <c r="S68">
        <v>2</v>
      </c>
      <c r="T68">
        <v>0</v>
      </c>
      <c r="U68">
        <v>5</v>
      </c>
      <c r="V68">
        <v>2</v>
      </c>
      <c r="W68">
        <v>0</v>
      </c>
      <c r="X68">
        <v>3</v>
      </c>
      <c r="Y68">
        <v>5</v>
      </c>
      <c r="Z68">
        <v>2</v>
      </c>
      <c r="AA68">
        <v>0</v>
      </c>
      <c r="AB68">
        <v>9</v>
      </c>
      <c r="AC68">
        <v>2</v>
      </c>
      <c r="AD68">
        <v>3</v>
      </c>
      <c r="AE68">
        <v>2</v>
      </c>
      <c r="AF68">
        <v>2</v>
      </c>
      <c r="AG68">
        <v>3</v>
      </c>
      <c r="AH68">
        <v>4</v>
      </c>
      <c r="AI68">
        <v>9</v>
      </c>
      <c r="AJ68">
        <v>1</v>
      </c>
      <c r="AK68">
        <v>5</v>
      </c>
      <c r="AL68">
        <v>2</v>
      </c>
      <c r="AM68" s="2"/>
      <c r="AN68" s="2"/>
      <c r="AO68" s="2"/>
      <c r="AP68" s="2"/>
    </row>
    <row r="69" spans="1:42" x14ac:dyDescent="0.35">
      <c r="A69" s="2" t="s">
        <v>229</v>
      </c>
      <c r="B69" s="4" t="s">
        <v>334</v>
      </c>
      <c r="C69" s="4" t="s">
        <v>382</v>
      </c>
      <c r="D69" s="2" t="s">
        <v>218</v>
      </c>
      <c r="E69" s="2" t="s">
        <v>219</v>
      </c>
      <c r="F69" s="12">
        <f>IF(AND(O69=0,P69=0,S69=0,T69=0,W69=0,X69=0,AA69=0,AB69=0,AE69=0,AF69=0,AI69=0,AJ69=0),"CLOSED",IF(COUNTIF(AI69:AL69,"&gt;0")-COUNTIF(AI69:AL69,"&gt;=1")&gt;=2,"NP/UA",IF(S69&gt;=1,ROUND(S69*IFERROR((IF(AND(T69&gt;=1,AA69&gt;=1),AA69/T69*0.5,0)+IF(AND(U69&gt;=1,AB69&gt;=1),AB69/U69*0.3,0)+IF(AND(V69&gt;=1,AC69&gt;=1),AC69/V69*0.2,0))/(IF(AND(T69&gt;=1,AA69&gt;=1),0.5,0)+IF(AND(U69&gt;=1,AB69&gt;=1),0.3,0)+IF(AND(V69&gt;=1,AC69&gt;=1),0.2,0)),1)*IFERROR((IF(AND(AB69&gt;=1,AI69&gt;=1),AI69/AB69*0.5,0)+IF(AND(AC69&gt;=1,AJ69&gt;=1),AJ69/AC69*0.3,0)+IF(AND(AD69&gt;=1,AK69&gt;=1),AK69/AD69*0.2,0))/(IF(AND(AB69&gt;=1,AI69&gt;=1),0.5,0)+IF(AND(AC69&gt;=1,AJ69&gt;=1),0.3,0)+IF(AND(AD69&gt;=1,AK69&gt;=1),0.2,0)),1),0),IFERROR(ROUND((IF(ISNUMBER(M69),M69*0.4,0)+IF(AI69&gt;=1,AI69*0.25,0)+IF(AJ69&gt;=1,AJ69*0.15,0)+IF(AK69&gt;=1,AK69*0.1,0)+IF(AL69&gt;=1,AL69*0.1,0))/(IF(ISNUMBER(M69),0.4,0)+IF(AI69&gt;=1,0.25,0)+IF(AJ69&gt;=1,0.15,0)+IF(AK69&gt;=1,0.1,0)+IF(AL69&gt;=1,0.1,0)),0),"NP/UA"))))</f>
        <v>64</v>
      </c>
      <c r="G69" s="12">
        <f>IF(AND(O69=0,P69=0,S69=0,T69=0,W69=0,X69=0,AA69=0,AB69=0,AE69=0,AF69=0,AI69=0,AJ69=0),"CLOSED",IF(COUNTIF(AE69:AH69,"&gt;0")-COUNTIF(AE69:AH69,"&gt;=1")&gt;=2,"NP/UA",IF(O69&gt;=1,ROUND(O69*IFERROR((IF(AND(P69&gt;=1,W69&gt;=1),W69/P69*0.5,0)+IF(AND(Q69&gt;=1,X69&gt;=1),X69/Q69*0.3,0)+IF(AND(R69&gt;=1,Y69&gt;=1),Y69/R69*0.2,0))/(IF(AND(P69&gt;=1,W69&gt;=1),0.5,0)+IF(AND(Q69&gt;=1,X69&gt;=1),0.3,0)+IF(AND(R69&gt;=1,Y69&gt;=1),0.2,0)),1)*IFERROR((IF(AND(X69&gt;=1,AE69&gt;=1),AE69/X69*0.5,0)+IF(AND(Y69&gt;=1,AF69&gt;=1),AF69/Y69*0.3,0)+IF(AND(Z69&gt;=1,AG69&gt;=1),AG69/Z69*0.2,0))/(IF(AND(X69&gt;=1,AE69&gt;=1),0.5,0)+IF(AND(Y69&gt;=1,AF69&gt;=1),0.3,0)+IF(AND(Z69&gt;=1,AG69&gt;=1),0.2,0)),1),0),IFERROR(ROUND((IF(ISNUMBER(N69),N69*0.4,0)+IF(AE69&gt;=1,AE69*0.25,0)+IF(AF69&gt;=1,AF69*0.15,0)+IF(AG69&gt;=1,AG69*0.1,0)+IF(AH69&gt;=1,AH69*0.1,0))/(IF(ISNUMBER(N69),0.4,0)+IF(AE69&gt;=1,0.25,0)+IF(AF69&gt;=1,0.15,0)+IF(AG69&gt;=1,0.1,0)+IF(AH69&gt;=1,0.1,0)),0),"NP/UA"))))</f>
        <v>73</v>
      </c>
      <c r="H69" s="13">
        <f>IF(F69="NP/UA","Unavail",IF(F69="CLOSED","CLOSED",IF(ISNUMBER(F69),ROUND(F69/4,0),"Unavail")))</f>
        <v>16</v>
      </c>
      <c r="I69" s="13">
        <f>IF(G69="NP/UA","Unavail",IF(G69="CLOSED","CLOSED",IF(ISNUMBER(G69),ROUND(G69/7,0),"Unavail")))</f>
        <v>10</v>
      </c>
      <c r="J69" s="13">
        <f>IF(F69="NP/UA","Unavail",IF(F69="CLOSED","CLOSED",IF(ISNUMBER(F69),ROUND(F69*0.25*0.75,0),"Unavail")))</f>
        <v>12</v>
      </c>
      <c r="K69" s="13">
        <f>IF(G69="NP/UA","Unavail",IF(G69="CLOSED","CLOSED",IF(ISNUMBER(G69),ROUND(G69*(1/7)*0.75,0),"Unavail")))</f>
        <v>8</v>
      </c>
      <c r="L69" s="7"/>
      <c r="M69" s="11">
        <f>IF(AND(O69=0,P69=0,S69=0,T69=0,W69=0,X69=0,AA69=0,AB69=0,AE69=0,AF69=0,AI69=0,AJ69=0),"CLOSED",IF(COUNTIF(AI69:AL69,"&gt;0")-COUNTIF(AI69:AL69,"&gt;=1")&gt;=2,"NP/UA",IF(AA69&gt;=1,ROUND(AA69*IFERROR((IF(AND(AB69&gt;=1,AI69&gt;=1),AI69/AB69*0.5,0)+IF(AND(AC69&gt;=1,AJ69&gt;=1),AJ69/AC69*0.3,0)+IF(AND(AD69&gt;=1,AK69&gt;=1),AK69/AD69*0.2,0))/(IF(AND(AB69&gt;=1,AI69&gt;=1),0.5,0)+IF(AND(AC69&gt;=1,AJ69&gt;=1),0.3,0)+IF(AND(AD69&gt;=1,AK69&gt;=1),0.2,0)),1),0),IFERROR(ROUND((IF(AI69&gt;=1,AI69*0.5,0)+IF(AJ69&gt;=1,AJ69*0.3,0)+IF(AK69&gt;=1,AK69*0.2,0))/(IF(AI69&gt;=1,0.5,0)+IF(AJ69&gt;=1,0.3,0)+IF(AK69&gt;=1,0.2,0)),0),"NP/UA"))))</f>
        <v>52</v>
      </c>
      <c r="N69" s="11">
        <f>IF(AND(O69=0,P69=0,S69=0,T69=0,W69=0,X69=0,AA69=0,AB69=0,AE69=0,AF69=0,AI69=0,AJ69=0),"CLOSED",IF(COUNTIF(AE69:AH69,"&gt;0")-COUNTIF(AE69:AH69,"&gt;=1")&gt;=2,"NP/UA",IF(W69&gt;=1,ROUND(W69*IFERROR((IF(AND(X69&gt;=1,AE69&gt;=1),AE69/X69*0.5,0)+IF(AND(Y69&gt;=1,AF69&gt;=1),AF69/Y69*0.3,0)+IF(AND(Z69&gt;=1,AG69&gt;=1),AG69/Z69*0.2,0))/(IF(AND(X69&gt;=1,AE69&gt;=1),0.5,0)+IF(AND(Y69&gt;=1,AF69&gt;=1),0.3,0)+IF(AND(Z69&gt;=1,AG69&gt;=1),0.2,0)),1),0),IFERROR(ROUND((IF(AE69&gt;=1,AE69*0.5,0)+IF(AF69&gt;=1,AF69*0.3,0)+IF(AG69&gt;=1,AG69*0.2,0))/(IF(AE69&gt;=1,0.5,0)+IF(AF69&gt;=1,0.3,0)+IF(AG69&gt;=1,0.2,0)),0),"NP/UA"))))</f>
        <v>82</v>
      </c>
      <c r="O69">
        <v>76</v>
      </c>
      <c r="P69">
        <v>86</v>
      </c>
      <c r="Q69">
        <v>66</v>
      </c>
      <c r="R69">
        <v>79</v>
      </c>
      <c r="S69">
        <v>71</v>
      </c>
      <c r="T69">
        <v>56</v>
      </c>
      <c r="U69">
        <v>77</v>
      </c>
      <c r="V69">
        <v>80</v>
      </c>
      <c r="W69">
        <v>86</v>
      </c>
      <c r="X69">
        <v>67</v>
      </c>
      <c r="Y69">
        <v>79</v>
      </c>
      <c r="Z69">
        <v>73</v>
      </c>
      <c r="AA69">
        <v>53</v>
      </c>
      <c r="AB69">
        <v>71</v>
      </c>
      <c r="AC69">
        <v>73</v>
      </c>
      <c r="AD69">
        <v>66</v>
      </c>
      <c r="AE69">
        <v>65</v>
      </c>
      <c r="AF69">
        <v>75</v>
      </c>
      <c r="AG69">
        <v>68</v>
      </c>
      <c r="AH69">
        <v>58</v>
      </c>
      <c r="AI69">
        <v>68</v>
      </c>
      <c r="AJ69">
        <v>74</v>
      </c>
      <c r="AK69">
        <v>63</v>
      </c>
      <c r="AL69">
        <v>65</v>
      </c>
      <c r="AM69" s="2"/>
      <c r="AN69" s="2"/>
      <c r="AO69" s="2"/>
      <c r="AP69" s="2"/>
    </row>
    <row r="70" spans="1:42" x14ac:dyDescent="0.35">
      <c r="A70" s="2" t="s">
        <v>230</v>
      </c>
      <c r="B70" s="4" t="s">
        <v>334</v>
      </c>
      <c r="C70" s="4" t="s">
        <v>382</v>
      </c>
      <c r="D70" s="2" t="s">
        <v>37</v>
      </c>
      <c r="E70" s="2" t="s">
        <v>38</v>
      </c>
      <c r="F70" s="12">
        <f>IF(AND(O70=0,P70=0,S70=0,T70=0,W70=0,X70=0,AA70=0,AB70=0,AE70=0,AF70=0,AI70=0,AJ70=0),"CLOSED",IF(COUNTIF(AI70:AL70,"&gt;0")-COUNTIF(AI70:AL70,"&gt;=1")&gt;=2,"NP/UA",IF(S70&gt;=1,ROUND(S70*IFERROR((IF(AND(T70&gt;=1,AA70&gt;=1),AA70/T70*0.5,0)+IF(AND(U70&gt;=1,AB70&gt;=1),AB70/U70*0.3,0)+IF(AND(V70&gt;=1,AC70&gt;=1),AC70/V70*0.2,0))/(IF(AND(T70&gt;=1,AA70&gt;=1),0.5,0)+IF(AND(U70&gt;=1,AB70&gt;=1),0.3,0)+IF(AND(V70&gt;=1,AC70&gt;=1),0.2,0)),1)*IFERROR((IF(AND(AB70&gt;=1,AI70&gt;=1),AI70/AB70*0.5,0)+IF(AND(AC70&gt;=1,AJ70&gt;=1),AJ70/AC70*0.3,0)+IF(AND(AD70&gt;=1,AK70&gt;=1),AK70/AD70*0.2,0))/(IF(AND(AB70&gt;=1,AI70&gt;=1),0.5,0)+IF(AND(AC70&gt;=1,AJ70&gt;=1),0.3,0)+IF(AND(AD70&gt;=1,AK70&gt;=1),0.2,0)),1),0),IFERROR(ROUND((IF(ISNUMBER(M70),M70*0.4,0)+IF(AI70&gt;=1,AI70*0.25,0)+IF(AJ70&gt;=1,AJ70*0.15,0)+IF(AK70&gt;=1,AK70*0.1,0)+IF(AL70&gt;=1,AL70*0.1,0))/(IF(ISNUMBER(M70),0.4,0)+IF(AI70&gt;=1,0.25,0)+IF(AJ70&gt;=1,0.15,0)+IF(AK70&gt;=1,0.1,0)+IF(AL70&gt;=1,0.1,0)),0),"NP/UA"))))</f>
        <v>278</v>
      </c>
      <c r="G70" s="12">
        <f>IF(AND(O70=0,P70=0,S70=0,T70=0,W70=0,X70=0,AA70=0,AB70=0,AE70=0,AF70=0,AI70=0,AJ70=0),"CLOSED",IF(COUNTIF(AE70:AH70,"&gt;0")-COUNTIF(AE70:AH70,"&gt;=1")&gt;=2,"NP/UA",IF(O70&gt;=1,ROUND(O70*IFERROR((IF(AND(P70&gt;=1,W70&gt;=1),W70/P70*0.5,0)+IF(AND(Q70&gt;=1,X70&gt;=1),X70/Q70*0.3,0)+IF(AND(R70&gt;=1,Y70&gt;=1),Y70/R70*0.2,0))/(IF(AND(P70&gt;=1,W70&gt;=1),0.5,0)+IF(AND(Q70&gt;=1,X70&gt;=1),0.3,0)+IF(AND(R70&gt;=1,Y70&gt;=1),0.2,0)),1)*IFERROR((IF(AND(X70&gt;=1,AE70&gt;=1),AE70/X70*0.5,0)+IF(AND(Y70&gt;=1,AF70&gt;=1),AF70/Y70*0.3,0)+IF(AND(Z70&gt;=1,AG70&gt;=1),AG70/Z70*0.2,0))/(IF(AND(X70&gt;=1,AE70&gt;=1),0.5,0)+IF(AND(Y70&gt;=1,AF70&gt;=1),0.3,0)+IF(AND(Z70&gt;=1,AG70&gt;=1),0.2,0)),1),0),IFERROR(ROUND((IF(ISNUMBER(N70),N70*0.4,0)+IF(AE70&gt;=1,AE70*0.25,0)+IF(AF70&gt;=1,AF70*0.15,0)+IF(AG70&gt;=1,AG70*0.1,0)+IF(AH70&gt;=1,AH70*0.1,0))/(IF(ISNUMBER(N70),0.4,0)+IF(AE70&gt;=1,0.25,0)+IF(AF70&gt;=1,0.15,0)+IF(AG70&gt;=1,0.1,0)+IF(AH70&gt;=1,0.1,0)),0),"NP/UA"))))</f>
        <v>272</v>
      </c>
      <c r="H70" s="13">
        <f>IF(F70="NP/UA","Unavail",IF(F70="CLOSED","CLOSED",IF(ISNUMBER(F70),ROUND(F70/4,0),"Unavail")))</f>
        <v>70</v>
      </c>
      <c r="I70" s="13">
        <f>IF(G70="NP/UA","Unavail",IF(G70="CLOSED","CLOSED",IF(ISNUMBER(G70),ROUND(G70/7,0),"Unavail")))</f>
        <v>39</v>
      </c>
      <c r="J70" s="13">
        <f>IF(F70="NP/UA","Unavail",IF(F70="CLOSED","CLOSED",IF(ISNUMBER(F70),ROUND(F70*0.25*0.75,0),"Unavail")))</f>
        <v>52</v>
      </c>
      <c r="K70" s="13">
        <f>IF(G70="NP/UA","Unavail",IF(G70="CLOSED","CLOSED",IF(ISNUMBER(G70),ROUND(G70*(1/7)*0.75,0),"Unavail")))</f>
        <v>29</v>
      </c>
      <c r="L70" s="7"/>
      <c r="M70" s="11">
        <f>IF(AND(O70=0,P70=0,S70=0,T70=0,W70=0,X70=0,AA70=0,AB70=0,AE70=0,AF70=0,AI70=0,AJ70=0),"CLOSED",IF(COUNTIF(AI70:AL70,"&gt;0")-COUNTIF(AI70:AL70,"&gt;=1")&gt;=2,"NP/UA",IF(AA70&gt;=1,ROUND(AA70*IFERROR((IF(AND(AB70&gt;=1,AI70&gt;=1),AI70/AB70*0.5,0)+IF(AND(AC70&gt;=1,AJ70&gt;=1),AJ70/AC70*0.3,0)+IF(AND(AD70&gt;=1,AK70&gt;=1),AK70/AD70*0.2,0))/(IF(AND(AB70&gt;=1,AI70&gt;=1),0.5,0)+IF(AND(AC70&gt;=1,AJ70&gt;=1),0.3,0)+IF(AND(AD70&gt;=1,AK70&gt;=1),0.2,0)),1),0),IFERROR(ROUND((IF(AI70&gt;=1,AI70*0.5,0)+IF(AJ70&gt;=1,AJ70*0.3,0)+IF(AK70&gt;=1,AK70*0.2,0))/(IF(AI70&gt;=1,0.5,0)+IF(AJ70&gt;=1,0.3,0)+IF(AK70&gt;=1,0.2,0)),0),"NP/UA"))))</f>
        <v>254</v>
      </c>
      <c r="N70" s="11">
        <f>IF(AND(O70=0,P70=0,S70=0,T70=0,W70=0,X70=0,AA70=0,AB70=0,AE70=0,AF70=0,AI70=0,AJ70=0),"CLOSED",IF(COUNTIF(AE70:AH70,"&gt;0")-COUNTIF(AE70:AH70,"&gt;=1")&gt;=2,"NP/UA",IF(W70&gt;=1,ROUND(W70*IFERROR((IF(AND(X70&gt;=1,AE70&gt;=1),AE70/X70*0.5,0)+IF(AND(Y70&gt;=1,AF70&gt;=1),AF70/Y70*0.3,0)+IF(AND(Z70&gt;=1,AG70&gt;=1),AG70/Z70*0.2,0))/(IF(AND(X70&gt;=1,AE70&gt;=1),0.5,0)+IF(AND(Y70&gt;=1,AF70&gt;=1),0.3,0)+IF(AND(Z70&gt;=1,AG70&gt;=1),0.2,0)),1),0),IFERROR(ROUND((IF(AE70&gt;=1,AE70*0.5,0)+IF(AF70&gt;=1,AF70*0.3,0)+IF(AG70&gt;=1,AG70*0.2,0))/(IF(AE70&gt;=1,0.5,0)+IF(AF70&gt;=1,0.3,0)+IF(AG70&gt;=1,0.2,0)),0),"NP/UA"))))</f>
        <v>290</v>
      </c>
      <c r="O70">
        <v>332</v>
      </c>
      <c r="P70">
        <v>357</v>
      </c>
      <c r="Q70">
        <v>374</v>
      </c>
      <c r="R70">
        <v>360</v>
      </c>
      <c r="S70">
        <v>316</v>
      </c>
      <c r="T70">
        <v>280</v>
      </c>
      <c r="U70">
        <v>338</v>
      </c>
      <c r="V70">
        <v>311</v>
      </c>
      <c r="W70">
        <v>330</v>
      </c>
      <c r="X70">
        <v>335</v>
      </c>
      <c r="Y70">
        <v>364</v>
      </c>
      <c r="Z70">
        <v>333</v>
      </c>
      <c r="AA70">
        <v>280</v>
      </c>
      <c r="AB70">
        <v>299</v>
      </c>
      <c r="AC70">
        <v>323</v>
      </c>
      <c r="AD70">
        <v>318</v>
      </c>
      <c r="AE70">
        <v>293</v>
      </c>
      <c r="AF70">
        <v>306</v>
      </c>
      <c r="AG70">
        <v>315</v>
      </c>
      <c r="AH70">
        <v>262</v>
      </c>
      <c r="AI70">
        <v>282</v>
      </c>
      <c r="AJ70">
        <v>262</v>
      </c>
      <c r="AK70">
        <v>303</v>
      </c>
      <c r="AL70">
        <v>249</v>
      </c>
      <c r="AM70" s="2"/>
      <c r="AN70" s="2"/>
      <c r="AO70" s="2"/>
      <c r="AP70" s="2"/>
    </row>
    <row r="71" spans="1:42" x14ac:dyDescent="0.35">
      <c r="A71" s="2" t="s">
        <v>231</v>
      </c>
      <c r="B71" s="4" t="s">
        <v>334</v>
      </c>
      <c r="C71" s="4" t="s">
        <v>382</v>
      </c>
      <c r="D71" s="2" t="s">
        <v>3</v>
      </c>
      <c r="E71" s="2" t="s">
        <v>12</v>
      </c>
      <c r="F71" s="12">
        <f>IF(AND(O71=0,P71=0,S71=0,T71=0,W71=0,X71=0,AA71=0,AB71=0,AE71=0,AF71=0,AI71=0,AJ71=0),"CLOSED",IF(COUNTIF(AI71:AL71,"&gt;0")-COUNTIF(AI71:AL71,"&gt;=1")&gt;=2,"NP/UA",IF(S71&gt;=1,ROUND(S71*IFERROR((IF(AND(T71&gt;=1,AA71&gt;=1),AA71/T71*0.5,0)+IF(AND(U71&gt;=1,AB71&gt;=1),AB71/U71*0.3,0)+IF(AND(V71&gt;=1,AC71&gt;=1),AC71/V71*0.2,0))/(IF(AND(T71&gt;=1,AA71&gt;=1),0.5,0)+IF(AND(U71&gt;=1,AB71&gt;=1),0.3,0)+IF(AND(V71&gt;=1,AC71&gt;=1),0.2,0)),1)*IFERROR((IF(AND(AB71&gt;=1,AI71&gt;=1),AI71/AB71*0.5,0)+IF(AND(AC71&gt;=1,AJ71&gt;=1),AJ71/AC71*0.3,0)+IF(AND(AD71&gt;=1,AK71&gt;=1),AK71/AD71*0.2,0))/(IF(AND(AB71&gt;=1,AI71&gt;=1),0.5,0)+IF(AND(AC71&gt;=1,AJ71&gt;=1),0.3,0)+IF(AND(AD71&gt;=1,AK71&gt;=1),0.2,0)),1),0),IFERROR(ROUND((IF(ISNUMBER(M71),M71*0.4,0)+IF(AI71&gt;=1,AI71*0.25,0)+IF(AJ71&gt;=1,AJ71*0.15,0)+IF(AK71&gt;=1,AK71*0.1,0)+IF(AL71&gt;=1,AL71*0.1,0))/(IF(ISNUMBER(M71),0.4,0)+IF(AI71&gt;=1,0.25,0)+IF(AJ71&gt;=1,0.15,0)+IF(AK71&gt;=1,0.1,0)+IF(AL71&gt;=1,0.1,0)),0),"NP/UA"))))</f>
        <v>5</v>
      </c>
      <c r="G71" s="12">
        <f>IF(AND(O71=0,P71=0,S71=0,T71=0,W71=0,X71=0,AA71=0,AB71=0,AE71=0,AF71=0,AI71=0,AJ71=0),"CLOSED",IF(COUNTIF(AE71:AH71,"&gt;0")-COUNTIF(AE71:AH71,"&gt;=1")&gt;=2,"NP/UA",IF(O71&gt;=1,ROUND(O71*IFERROR((IF(AND(P71&gt;=1,W71&gt;=1),W71/P71*0.5,0)+IF(AND(Q71&gt;=1,X71&gt;=1),X71/Q71*0.3,0)+IF(AND(R71&gt;=1,Y71&gt;=1),Y71/R71*0.2,0))/(IF(AND(P71&gt;=1,W71&gt;=1),0.5,0)+IF(AND(Q71&gt;=1,X71&gt;=1),0.3,0)+IF(AND(R71&gt;=1,Y71&gt;=1),0.2,0)),1)*IFERROR((IF(AND(X71&gt;=1,AE71&gt;=1),AE71/X71*0.5,0)+IF(AND(Y71&gt;=1,AF71&gt;=1),AF71/Y71*0.3,0)+IF(AND(Z71&gt;=1,AG71&gt;=1),AG71/Z71*0.2,0))/(IF(AND(X71&gt;=1,AE71&gt;=1),0.5,0)+IF(AND(Y71&gt;=1,AF71&gt;=1),0.3,0)+IF(AND(Z71&gt;=1,AG71&gt;=1),0.2,0)),1),0),IFERROR(ROUND((IF(ISNUMBER(N71),N71*0.4,0)+IF(AE71&gt;=1,AE71*0.25,0)+IF(AF71&gt;=1,AF71*0.15,0)+IF(AG71&gt;=1,AG71*0.1,0)+IF(AH71&gt;=1,AH71*0.1,0))/(IF(ISNUMBER(N71),0.4,0)+IF(AE71&gt;=1,0.25,0)+IF(AF71&gt;=1,0.15,0)+IF(AG71&gt;=1,0.1,0)+IF(AH71&gt;=1,0.1,0)),0),"NP/UA"))))</f>
        <v>14</v>
      </c>
      <c r="H71" s="13">
        <f>IF(F71="NP/UA","Unavail",IF(F71="CLOSED","CLOSED",IF(ISNUMBER(F71),ROUND(F71/4,0),"Unavail")))</f>
        <v>1</v>
      </c>
      <c r="I71" s="13">
        <f>IF(G71="NP/UA","Unavail",IF(G71="CLOSED","CLOSED",IF(ISNUMBER(G71),ROUND(G71/7,0),"Unavail")))</f>
        <v>2</v>
      </c>
      <c r="J71" s="13">
        <f>IF(F71="NP/UA","Unavail",IF(F71="CLOSED","CLOSED",IF(ISNUMBER(F71),ROUND(F71*0.25*0.75,0),"Unavail")))</f>
        <v>1</v>
      </c>
      <c r="K71" s="13">
        <f>IF(G71="NP/UA","Unavail",IF(G71="CLOSED","CLOSED",IF(ISNUMBER(G71),ROUND(G71*(1/7)*0.75,0),"Unavail")))</f>
        <v>2</v>
      </c>
      <c r="L71" s="7"/>
      <c r="M71" s="11">
        <f>IF(AND(O71=0,P71=0,S71=0,T71=0,W71=0,X71=0,AA71=0,AB71=0,AE71=0,AF71=0,AI71=0,AJ71=0),"CLOSED",IF(COUNTIF(AI71:AL71,"&gt;0")-COUNTIF(AI71:AL71,"&gt;=1")&gt;=2,"NP/UA",IF(AA71&gt;=1,ROUND(AA71*IFERROR((IF(AND(AB71&gt;=1,AI71&gt;=1),AI71/AB71*0.5,0)+IF(AND(AC71&gt;=1,AJ71&gt;=1),AJ71/AC71*0.3,0)+IF(AND(AD71&gt;=1,AK71&gt;=1),AK71/AD71*0.2,0))/(IF(AND(AB71&gt;=1,AI71&gt;=1),0.5,0)+IF(AND(AC71&gt;=1,AJ71&gt;=1),0.3,0)+IF(AND(AD71&gt;=1,AK71&gt;=1),0.2,0)),1),0),IFERROR(ROUND((IF(AI71&gt;=1,AI71*0.5,0)+IF(AJ71&gt;=1,AJ71*0.3,0)+IF(AK71&gt;=1,AK71*0.2,0))/(IF(AI71&gt;=1,0.5,0)+IF(AJ71&gt;=1,0.3,0)+IF(AK71&gt;=1,0.2,0)),0),"NP/UA"))))</f>
        <v>5</v>
      </c>
      <c r="N71" s="11">
        <f>IF(AND(O71=0,P71=0,S71=0,T71=0,W71=0,X71=0,AA71=0,AB71=0,AE71=0,AF71=0,AI71=0,AJ71=0),"CLOSED",IF(COUNTIF(AE71:AH71,"&gt;0")-COUNTIF(AE71:AH71,"&gt;=1")&gt;=2,"NP/UA",IF(W71&gt;=1,ROUND(W71*IFERROR((IF(AND(X71&gt;=1,AE71&gt;=1),AE71/X71*0.5,0)+IF(AND(Y71&gt;=1,AF71&gt;=1),AF71/Y71*0.3,0)+IF(AND(Z71&gt;=1,AG71&gt;=1),AG71/Z71*0.2,0))/(IF(AND(X71&gt;=1,AE71&gt;=1),0.5,0)+IF(AND(Y71&gt;=1,AF71&gt;=1),0.3,0)+IF(AND(Z71&gt;=1,AG71&gt;=1),0.2,0)),1),0),IFERROR(ROUND((IF(AE71&gt;=1,AE71*0.5,0)+IF(AF71&gt;=1,AF71*0.3,0)+IF(AG71&gt;=1,AG71*0.2,0))/(IF(AE71&gt;=1,0.5,0)+IF(AF71&gt;=1,0.3,0)+IF(AG71&gt;=1,0.2,0)),0),"NP/UA"))))</f>
        <v>3</v>
      </c>
      <c r="O71">
        <v>8</v>
      </c>
      <c r="P71">
        <v>2</v>
      </c>
      <c r="Q71">
        <v>5</v>
      </c>
      <c r="R71">
        <v>2</v>
      </c>
      <c r="S71">
        <v>5</v>
      </c>
      <c r="T71">
        <v>6</v>
      </c>
      <c r="U71">
        <v>14</v>
      </c>
      <c r="V71">
        <v>4</v>
      </c>
      <c r="W71">
        <v>4</v>
      </c>
      <c r="X71">
        <v>10</v>
      </c>
      <c r="Y71">
        <v>7</v>
      </c>
      <c r="Z71">
        <v>7</v>
      </c>
      <c r="AA71">
        <v>8</v>
      </c>
      <c r="AB71">
        <v>12</v>
      </c>
      <c r="AC71">
        <v>9</v>
      </c>
      <c r="AD71">
        <v>8</v>
      </c>
      <c r="AE71">
        <v>5</v>
      </c>
      <c r="AF71">
        <v>3</v>
      </c>
      <c r="AG71">
        <v>13</v>
      </c>
      <c r="AH71">
        <v>11</v>
      </c>
      <c r="AI71">
        <v>4</v>
      </c>
      <c r="AJ71">
        <v>8</v>
      </c>
      <c r="AK71">
        <v>10</v>
      </c>
      <c r="AL71">
        <v>9</v>
      </c>
      <c r="AM71" s="2"/>
      <c r="AN71" s="2"/>
      <c r="AO71" s="2"/>
      <c r="AP71" s="2"/>
    </row>
    <row r="72" spans="1:42" x14ac:dyDescent="0.35">
      <c r="A72" s="2" t="s">
        <v>233</v>
      </c>
      <c r="B72" s="4" t="s">
        <v>334</v>
      </c>
      <c r="C72" s="4" t="s">
        <v>382</v>
      </c>
      <c r="D72" s="2" t="s">
        <v>3</v>
      </c>
      <c r="E72" s="2" t="s">
        <v>73</v>
      </c>
      <c r="F72" s="12">
        <f>IF(AND(O72=0,P72=0,S72=0,T72=0,W72=0,X72=0,AA72=0,AB72=0,AE72=0,AF72=0,AI72=0,AJ72=0),"CLOSED",IF(COUNTIF(AI72:AL72,"&gt;0")-COUNTIF(AI72:AL72,"&gt;=1")&gt;=2,"NP/UA",IF(S72&gt;=1,ROUND(S72*IFERROR((IF(AND(T72&gt;=1,AA72&gt;=1),AA72/T72*0.5,0)+IF(AND(U72&gt;=1,AB72&gt;=1),AB72/U72*0.3,0)+IF(AND(V72&gt;=1,AC72&gt;=1),AC72/V72*0.2,0))/(IF(AND(T72&gt;=1,AA72&gt;=1),0.5,0)+IF(AND(U72&gt;=1,AB72&gt;=1),0.3,0)+IF(AND(V72&gt;=1,AC72&gt;=1),0.2,0)),1)*IFERROR((IF(AND(AB72&gt;=1,AI72&gt;=1),AI72/AB72*0.5,0)+IF(AND(AC72&gt;=1,AJ72&gt;=1),AJ72/AC72*0.3,0)+IF(AND(AD72&gt;=1,AK72&gt;=1),AK72/AD72*0.2,0))/(IF(AND(AB72&gt;=1,AI72&gt;=1),0.5,0)+IF(AND(AC72&gt;=1,AJ72&gt;=1),0.3,0)+IF(AND(AD72&gt;=1,AK72&gt;=1),0.2,0)),1),0),IFERROR(ROUND((IF(ISNUMBER(M72),M72*0.4,0)+IF(AI72&gt;=1,AI72*0.25,0)+IF(AJ72&gt;=1,AJ72*0.15,0)+IF(AK72&gt;=1,AK72*0.1,0)+IF(AL72&gt;=1,AL72*0.1,0))/(IF(ISNUMBER(M72),0.4,0)+IF(AI72&gt;=1,0.25,0)+IF(AJ72&gt;=1,0.15,0)+IF(AK72&gt;=1,0.1,0)+IF(AL72&gt;=1,0.1,0)),0),"NP/UA"))))</f>
        <v>12</v>
      </c>
      <c r="G72" s="12">
        <f>IF(AND(O72=0,P72=0,S72=0,T72=0,W72=0,X72=0,AA72=0,AB72=0,AE72=0,AF72=0,AI72=0,AJ72=0),"CLOSED",IF(COUNTIF(AE72:AH72,"&gt;0")-COUNTIF(AE72:AH72,"&gt;=1")&gt;=2,"NP/UA",IF(O72&gt;=1,ROUND(O72*IFERROR((IF(AND(P72&gt;=1,W72&gt;=1),W72/P72*0.5,0)+IF(AND(Q72&gt;=1,X72&gt;=1),X72/Q72*0.3,0)+IF(AND(R72&gt;=1,Y72&gt;=1),Y72/R72*0.2,0))/(IF(AND(P72&gt;=1,W72&gt;=1),0.5,0)+IF(AND(Q72&gt;=1,X72&gt;=1),0.3,0)+IF(AND(R72&gt;=1,Y72&gt;=1),0.2,0)),1)*IFERROR((IF(AND(X72&gt;=1,AE72&gt;=1),AE72/X72*0.5,0)+IF(AND(Y72&gt;=1,AF72&gt;=1),AF72/Y72*0.3,0)+IF(AND(Z72&gt;=1,AG72&gt;=1),AG72/Z72*0.2,0))/(IF(AND(X72&gt;=1,AE72&gt;=1),0.5,0)+IF(AND(Y72&gt;=1,AF72&gt;=1),0.3,0)+IF(AND(Z72&gt;=1,AG72&gt;=1),0.2,0)),1),0),IFERROR(ROUND((IF(ISNUMBER(N72),N72*0.4,0)+IF(AE72&gt;=1,AE72*0.25,0)+IF(AF72&gt;=1,AF72*0.15,0)+IF(AG72&gt;=1,AG72*0.1,0)+IF(AH72&gt;=1,AH72*0.1,0))/(IF(ISNUMBER(N72),0.4,0)+IF(AE72&gt;=1,0.25,0)+IF(AF72&gt;=1,0.15,0)+IF(AG72&gt;=1,0.1,0)+IF(AH72&gt;=1,0.1,0)),0),"NP/UA"))))</f>
        <v>7</v>
      </c>
      <c r="H72" s="13">
        <f>IF(F72="NP/UA","Unavail",IF(F72="CLOSED","CLOSED",IF(ISNUMBER(F72),ROUND(F72/4,0),"Unavail")))</f>
        <v>3</v>
      </c>
      <c r="I72" s="13">
        <f>IF(G72="NP/UA","Unavail",IF(G72="CLOSED","CLOSED",IF(ISNUMBER(G72),ROUND(G72/7,0),"Unavail")))</f>
        <v>1</v>
      </c>
      <c r="J72" s="13">
        <f>IF(F72="NP/UA","Unavail",IF(F72="CLOSED","CLOSED",IF(ISNUMBER(F72),ROUND(F72*0.25*0.75,0),"Unavail")))</f>
        <v>2</v>
      </c>
      <c r="K72" s="13">
        <f>IF(G72="NP/UA","Unavail",IF(G72="CLOSED","CLOSED",IF(ISNUMBER(G72),ROUND(G72*(1/7)*0.75,0),"Unavail")))</f>
        <v>1</v>
      </c>
      <c r="L72" s="7"/>
      <c r="M72" s="11">
        <f>IF(AND(O72=0,P72=0,S72=0,T72=0,W72=0,X72=0,AA72=0,AB72=0,AE72=0,AF72=0,AI72=0,AJ72=0),"CLOSED",IF(COUNTIF(AI72:AL72,"&gt;0")-COUNTIF(AI72:AL72,"&gt;=1")&gt;=2,"NP/UA",IF(AA72&gt;=1,ROUND(AA72*IFERROR((IF(AND(AB72&gt;=1,AI72&gt;=1),AI72/AB72*0.5,0)+IF(AND(AC72&gt;=1,AJ72&gt;=1),AJ72/AC72*0.3,0)+IF(AND(AD72&gt;=1,AK72&gt;=1),AK72/AD72*0.2,0))/(IF(AND(AB72&gt;=1,AI72&gt;=1),0.5,0)+IF(AND(AC72&gt;=1,AJ72&gt;=1),0.3,0)+IF(AND(AD72&gt;=1,AK72&gt;=1),0.2,0)),1),0),IFERROR(ROUND((IF(AI72&gt;=1,AI72*0.5,0)+IF(AJ72&gt;=1,AJ72*0.3,0)+IF(AK72&gt;=1,AK72*0.2,0))/(IF(AI72&gt;=1,0.5,0)+IF(AJ72&gt;=1,0.3,0)+IF(AK72&gt;=1,0.2,0)),0),"NP/UA"))))</f>
        <v>2</v>
      </c>
      <c r="N72" s="11">
        <f>IF(AND(O72=0,P72=0,S72=0,T72=0,W72=0,X72=0,AA72=0,AB72=0,AE72=0,AF72=0,AI72=0,AJ72=0),"CLOSED",IF(COUNTIF(AE72:AH72,"&gt;0")-COUNTIF(AE72:AH72,"&gt;=1")&gt;=2,"NP/UA",IF(W72&gt;=1,ROUND(W72*IFERROR((IF(AND(X72&gt;=1,AE72&gt;=1),AE72/X72*0.5,0)+IF(AND(Y72&gt;=1,AF72&gt;=1),AF72/Y72*0.3,0)+IF(AND(Z72&gt;=1,AG72&gt;=1),AG72/Z72*0.2,0))/(IF(AND(X72&gt;=1,AE72&gt;=1),0.5,0)+IF(AND(Y72&gt;=1,AF72&gt;=1),0.3,0)+IF(AND(Z72&gt;=1,AG72&gt;=1),0.2,0)),1),0),IFERROR(ROUND((IF(AE72&gt;=1,AE72*0.5,0)+IF(AF72&gt;=1,AF72*0.3,0)+IF(AG72&gt;=1,AG72*0.2,0))/(IF(AE72&gt;=1,0.5,0)+IF(AF72&gt;=1,0.3,0)+IF(AG72&gt;=1,0.2,0)),0),"NP/UA"))))</f>
        <v>7</v>
      </c>
      <c r="O72" s="3">
        <v>0.02</v>
      </c>
      <c r="P72" s="3">
        <v>0.02</v>
      </c>
      <c r="Q72" s="3">
        <v>0.02</v>
      </c>
      <c r="R72" s="3">
        <v>0.02</v>
      </c>
      <c r="S72" s="3">
        <v>0.02</v>
      </c>
      <c r="T72" s="3">
        <v>0.02</v>
      </c>
      <c r="U72" s="3">
        <v>0.02</v>
      </c>
      <c r="V72" s="3">
        <v>0.02</v>
      </c>
      <c r="W72">
        <v>0</v>
      </c>
      <c r="X72">
        <v>5</v>
      </c>
      <c r="Y72">
        <v>6</v>
      </c>
      <c r="Z72">
        <v>8</v>
      </c>
      <c r="AA72">
        <v>2</v>
      </c>
      <c r="AB72">
        <v>11</v>
      </c>
      <c r="AC72">
        <v>15</v>
      </c>
      <c r="AD72">
        <v>25</v>
      </c>
      <c r="AE72">
        <v>6</v>
      </c>
      <c r="AF72">
        <v>8</v>
      </c>
      <c r="AG72">
        <v>9</v>
      </c>
      <c r="AH72">
        <v>6</v>
      </c>
      <c r="AI72">
        <v>14</v>
      </c>
      <c r="AJ72">
        <v>16</v>
      </c>
      <c r="AK72">
        <v>35</v>
      </c>
      <c r="AL72">
        <v>15</v>
      </c>
      <c r="AM72" s="2"/>
      <c r="AN72" s="2"/>
      <c r="AO72" s="2"/>
      <c r="AP72" s="2"/>
    </row>
    <row r="73" spans="1:42" x14ac:dyDescent="0.35">
      <c r="A73" s="2" t="s">
        <v>234</v>
      </c>
      <c r="B73" s="4" t="s">
        <v>334</v>
      </c>
      <c r="C73" s="4" t="s">
        <v>382</v>
      </c>
      <c r="D73" s="2" t="s">
        <v>45</v>
      </c>
      <c r="E73" s="2" t="s">
        <v>48</v>
      </c>
      <c r="F73" s="12">
        <f>IF(AND(O73=0,P73=0,S73=0,T73=0,W73=0,X73=0,AA73=0,AB73=0,AE73=0,AF73=0,AI73=0,AJ73=0),"CLOSED",IF(COUNTIF(AI73:AL73,"&gt;0")-COUNTIF(AI73:AL73,"&gt;=1")&gt;=2,"NP/UA",IF(S73&gt;=1,ROUND(S73*IFERROR((IF(AND(T73&gt;=1,AA73&gt;=1),AA73/T73*0.5,0)+IF(AND(U73&gt;=1,AB73&gt;=1),AB73/U73*0.3,0)+IF(AND(V73&gt;=1,AC73&gt;=1),AC73/V73*0.2,0))/(IF(AND(T73&gt;=1,AA73&gt;=1),0.5,0)+IF(AND(U73&gt;=1,AB73&gt;=1),0.3,0)+IF(AND(V73&gt;=1,AC73&gt;=1),0.2,0)),1)*IFERROR((IF(AND(AB73&gt;=1,AI73&gt;=1),AI73/AB73*0.5,0)+IF(AND(AC73&gt;=1,AJ73&gt;=1),AJ73/AC73*0.3,0)+IF(AND(AD73&gt;=1,AK73&gt;=1),AK73/AD73*0.2,0))/(IF(AND(AB73&gt;=1,AI73&gt;=1),0.5,0)+IF(AND(AC73&gt;=1,AJ73&gt;=1),0.3,0)+IF(AND(AD73&gt;=1,AK73&gt;=1),0.2,0)),1),0),IFERROR(ROUND((IF(ISNUMBER(M73),M73*0.4,0)+IF(AI73&gt;=1,AI73*0.25,0)+IF(AJ73&gt;=1,AJ73*0.15,0)+IF(AK73&gt;=1,AK73*0.1,0)+IF(AL73&gt;=1,AL73*0.1,0))/(IF(ISNUMBER(M73),0.4,0)+IF(AI73&gt;=1,0.25,0)+IF(AJ73&gt;=1,0.15,0)+IF(AK73&gt;=1,0.1,0)+IF(AL73&gt;=1,0.1,0)),0),"NP/UA"))))</f>
        <v>30</v>
      </c>
      <c r="G73" s="12">
        <f>IF(AND(O73=0,P73=0,S73=0,T73=0,W73=0,X73=0,AA73=0,AB73=0,AE73=0,AF73=0,AI73=0,AJ73=0),"CLOSED",IF(COUNTIF(AE73:AH73,"&gt;0")-COUNTIF(AE73:AH73,"&gt;=1")&gt;=2,"NP/UA",IF(O73&gt;=1,ROUND(O73*IFERROR((IF(AND(P73&gt;=1,W73&gt;=1),W73/P73*0.5,0)+IF(AND(Q73&gt;=1,X73&gt;=1),X73/Q73*0.3,0)+IF(AND(R73&gt;=1,Y73&gt;=1),Y73/R73*0.2,0))/(IF(AND(P73&gt;=1,W73&gt;=1),0.5,0)+IF(AND(Q73&gt;=1,X73&gt;=1),0.3,0)+IF(AND(R73&gt;=1,Y73&gt;=1),0.2,0)),1)*IFERROR((IF(AND(X73&gt;=1,AE73&gt;=1),AE73/X73*0.5,0)+IF(AND(Y73&gt;=1,AF73&gt;=1),AF73/Y73*0.3,0)+IF(AND(Z73&gt;=1,AG73&gt;=1),AG73/Z73*0.2,0))/(IF(AND(X73&gt;=1,AE73&gt;=1),0.5,0)+IF(AND(Y73&gt;=1,AF73&gt;=1),0.3,0)+IF(AND(Z73&gt;=1,AG73&gt;=1),0.2,0)),1),0),IFERROR(ROUND((IF(ISNUMBER(N73),N73*0.4,0)+IF(AE73&gt;=1,AE73*0.25,0)+IF(AF73&gt;=1,AF73*0.15,0)+IF(AG73&gt;=1,AG73*0.1,0)+IF(AH73&gt;=1,AH73*0.1,0))/(IF(ISNUMBER(N73),0.4,0)+IF(AE73&gt;=1,0.25,0)+IF(AF73&gt;=1,0.15,0)+IF(AG73&gt;=1,0.1,0)+IF(AH73&gt;=1,0.1,0)),0),"NP/UA"))))</f>
        <v>20</v>
      </c>
      <c r="H73" s="13">
        <f>IF(F73="NP/UA","Unavail",IF(F73="CLOSED","CLOSED",IF(ISNUMBER(F73),ROUND(F73/4,0),"Unavail")))</f>
        <v>8</v>
      </c>
      <c r="I73" s="13">
        <f>IF(G73="NP/UA","Unavail",IF(G73="CLOSED","CLOSED",IF(ISNUMBER(G73),ROUND(G73/7,0),"Unavail")))</f>
        <v>3</v>
      </c>
      <c r="J73" s="13">
        <f>IF(F73="NP/UA","Unavail",IF(F73="CLOSED","CLOSED",IF(ISNUMBER(F73),ROUND(F73*0.25*0.75,0),"Unavail")))</f>
        <v>6</v>
      </c>
      <c r="K73" s="13">
        <f>IF(G73="NP/UA","Unavail",IF(G73="CLOSED","CLOSED",IF(ISNUMBER(G73),ROUND(G73*(1/7)*0.75,0),"Unavail")))</f>
        <v>2</v>
      </c>
      <c r="L73" s="7"/>
      <c r="M73" s="11">
        <f>IF(AND(O73=0,P73=0,S73=0,T73=0,W73=0,X73=0,AA73=0,AB73=0,AE73=0,AF73=0,AI73=0,AJ73=0),"CLOSED",IF(COUNTIF(AI73:AL73,"&gt;0")-COUNTIF(AI73:AL73,"&gt;=1")&gt;=2,"NP/UA",IF(AA73&gt;=1,ROUND(AA73*IFERROR((IF(AND(AB73&gt;=1,AI73&gt;=1),AI73/AB73*0.5,0)+IF(AND(AC73&gt;=1,AJ73&gt;=1),AJ73/AC73*0.3,0)+IF(AND(AD73&gt;=1,AK73&gt;=1),AK73/AD73*0.2,0))/(IF(AND(AB73&gt;=1,AI73&gt;=1),0.5,0)+IF(AND(AC73&gt;=1,AJ73&gt;=1),0.3,0)+IF(AND(AD73&gt;=1,AK73&gt;=1),0.2,0)),1),0),IFERROR(ROUND((IF(AI73&gt;=1,AI73*0.5,0)+IF(AJ73&gt;=1,AJ73*0.3,0)+IF(AK73&gt;=1,AK73*0.2,0))/(IF(AI73&gt;=1,0.5,0)+IF(AJ73&gt;=1,0.3,0)+IF(AK73&gt;=1,0.2,0)),0),"NP/UA"))))</f>
        <v>23</v>
      </c>
      <c r="N73" s="11">
        <f>IF(AND(O73=0,P73=0,S73=0,T73=0,W73=0,X73=0,AA73=0,AB73=0,AE73=0,AF73=0,AI73=0,AJ73=0),"CLOSED",IF(COUNTIF(AE73:AH73,"&gt;0")-COUNTIF(AE73:AH73,"&gt;=1")&gt;=2,"NP/UA",IF(W73&gt;=1,ROUND(W73*IFERROR((IF(AND(X73&gt;=1,AE73&gt;=1),AE73/X73*0.5,0)+IF(AND(Y73&gt;=1,AF73&gt;=1),AF73/Y73*0.3,0)+IF(AND(Z73&gt;=1,AG73&gt;=1),AG73/Z73*0.2,0))/(IF(AND(X73&gt;=1,AE73&gt;=1),0.5,0)+IF(AND(Y73&gt;=1,AF73&gt;=1),0.3,0)+IF(AND(Z73&gt;=1,AG73&gt;=1),0.2,0)),1),0),IFERROR(ROUND((IF(AE73&gt;=1,AE73*0.5,0)+IF(AF73&gt;=1,AF73*0.3,0)+IF(AG73&gt;=1,AG73*0.2,0))/(IF(AE73&gt;=1,0.5,0)+IF(AF73&gt;=1,0.3,0)+IF(AG73&gt;=1,0.2,0)),0),"NP/UA"))))</f>
        <v>16</v>
      </c>
      <c r="O73" s="3">
        <v>0.02</v>
      </c>
      <c r="P73" s="3">
        <v>0.02</v>
      </c>
      <c r="Q73" s="3">
        <v>0.02</v>
      </c>
      <c r="R73" s="3">
        <v>0.02</v>
      </c>
      <c r="S73" s="3">
        <v>0.02</v>
      </c>
      <c r="T73" s="3">
        <v>0.02</v>
      </c>
      <c r="U73" s="3">
        <v>0.02</v>
      </c>
      <c r="V73" s="3">
        <v>0.02</v>
      </c>
      <c r="W73">
        <v>17</v>
      </c>
      <c r="X73">
        <v>28</v>
      </c>
      <c r="Y73">
        <v>28</v>
      </c>
      <c r="Z73">
        <v>24</v>
      </c>
      <c r="AA73">
        <v>22</v>
      </c>
      <c r="AB73">
        <v>35</v>
      </c>
      <c r="AC73">
        <v>29</v>
      </c>
      <c r="AD73">
        <v>34</v>
      </c>
      <c r="AE73">
        <v>25</v>
      </c>
      <c r="AF73">
        <v>24</v>
      </c>
      <c r="AG73">
        <v>25</v>
      </c>
      <c r="AH73">
        <v>15</v>
      </c>
      <c r="AI73">
        <v>36</v>
      </c>
      <c r="AJ73">
        <v>31</v>
      </c>
      <c r="AK73">
        <v>37</v>
      </c>
      <c r="AL73">
        <v>31</v>
      </c>
      <c r="AM73" s="2"/>
      <c r="AN73" s="2"/>
      <c r="AO73" s="2"/>
      <c r="AP73" s="2"/>
    </row>
    <row r="74" spans="1:42" x14ac:dyDescent="0.35">
      <c r="A74" s="2" t="s">
        <v>235</v>
      </c>
      <c r="B74" s="4" t="s">
        <v>334</v>
      </c>
      <c r="C74" s="4" t="s">
        <v>382</v>
      </c>
      <c r="D74" s="2" t="s">
        <v>45</v>
      </c>
      <c r="E74" s="2" t="s">
        <v>46</v>
      </c>
      <c r="F74" s="12">
        <f>IF(AND(O74=0,P74=0,S74=0,T74=0,W74=0,X74=0,AA74=0,AB74=0,AE74=0,AF74=0,AI74=0,AJ74=0),"CLOSED",IF(COUNTIF(AI74:AL74,"&gt;0")-COUNTIF(AI74:AL74,"&gt;=1")&gt;=2,"NP/UA",IF(S74&gt;=1,ROUND(S74*IFERROR((IF(AND(T74&gt;=1,AA74&gt;=1),AA74/T74*0.5,0)+IF(AND(U74&gt;=1,AB74&gt;=1),AB74/U74*0.3,0)+IF(AND(V74&gt;=1,AC74&gt;=1),AC74/V74*0.2,0))/(IF(AND(T74&gt;=1,AA74&gt;=1),0.5,0)+IF(AND(U74&gt;=1,AB74&gt;=1),0.3,0)+IF(AND(V74&gt;=1,AC74&gt;=1),0.2,0)),1)*IFERROR((IF(AND(AB74&gt;=1,AI74&gt;=1),AI74/AB74*0.5,0)+IF(AND(AC74&gt;=1,AJ74&gt;=1),AJ74/AC74*0.3,0)+IF(AND(AD74&gt;=1,AK74&gt;=1),AK74/AD74*0.2,0))/(IF(AND(AB74&gt;=1,AI74&gt;=1),0.5,0)+IF(AND(AC74&gt;=1,AJ74&gt;=1),0.3,0)+IF(AND(AD74&gt;=1,AK74&gt;=1),0.2,0)),1),0),IFERROR(ROUND((IF(ISNUMBER(M74),M74*0.4,0)+IF(AI74&gt;=1,AI74*0.25,0)+IF(AJ74&gt;=1,AJ74*0.15,0)+IF(AK74&gt;=1,AK74*0.1,0)+IF(AL74&gt;=1,AL74*0.1,0))/(IF(ISNUMBER(M74),0.4,0)+IF(AI74&gt;=1,0.25,0)+IF(AJ74&gt;=1,0.15,0)+IF(AK74&gt;=1,0.1,0)+IF(AL74&gt;=1,0.1,0)),0),"NP/UA"))))</f>
        <v>62</v>
      </c>
      <c r="G74" s="12">
        <f>IF(AND(O74=0,P74=0,S74=0,T74=0,W74=0,X74=0,AA74=0,AB74=0,AE74=0,AF74=0,AI74=0,AJ74=0),"CLOSED",IF(COUNTIF(AE74:AH74,"&gt;0")-COUNTIF(AE74:AH74,"&gt;=1")&gt;=2,"NP/UA",IF(O74&gt;=1,ROUND(O74*IFERROR((IF(AND(P74&gt;=1,W74&gt;=1),W74/P74*0.5,0)+IF(AND(Q74&gt;=1,X74&gt;=1),X74/Q74*0.3,0)+IF(AND(R74&gt;=1,Y74&gt;=1),Y74/R74*0.2,0))/(IF(AND(P74&gt;=1,W74&gt;=1),0.5,0)+IF(AND(Q74&gt;=1,X74&gt;=1),0.3,0)+IF(AND(R74&gt;=1,Y74&gt;=1),0.2,0)),1)*IFERROR((IF(AND(X74&gt;=1,AE74&gt;=1),AE74/X74*0.5,0)+IF(AND(Y74&gt;=1,AF74&gt;=1),AF74/Y74*0.3,0)+IF(AND(Z74&gt;=1,AG74&gt;=1),AG74/Z74*0.2,0))/(IF(AND(X74&gt;=1,AE74&gt;=1),0.5,0)+IF(AND(Y74&gt;=1,AF74&gt;=1),0.3,0)+IF(AND(Z74&gt;=1,AG74&gt;=1),0.2,0)),1),0),IFERROR(ROUND((IF(ISNUMBER(N74),N74*0.4,0)+IF(AE74&gt;=1,AE74*0.25,0)+IF(AF74&gt;=1,AF74*0.15,0)+IF(AG74&gt;=1,AG74*0.1,0)+IF(AH74&gt;=1,AH74*0.1,0))/(IF(ISNUMBER(N74),0.4,0)+IF(AE74&gt;=1,0.25,0)+IF(AF74&gt;=1,0.15,0)+IF(AG74&gt;=1,0.1,0)+IF(AH74&gt;=1,0.1,0)),0),"NP/UA"))))</f>
        <v>39</v>
      </c>
      <c r="H74" s="13">
        <f>IF(F74="NP/UA","Unavail",IF(F74="CLOSED","CLOSED",IF(ISNUMBER(F74),ROUND(F74/4,0),"Unavail")))</f>
        <v>16</v>
      </c>
      <c r="I74" s="13">
        <f>IF(G74="NP/UA","Unavail",IF(G74="CLOSED","CLOSED",IF(ISNUMBER(G74),ROUND(G74/7,0),"Unavail")))</f>
        <v>6</v>
      </c>
      <c r="J74" s="13">
        <f>IF(F74="NP/UA","Unavail",IF(F74="CLOSED","CLOSED",IF(ISNUMBER(F74),ROUND(F74*0.25*0.75,0),"Unavail")))</f>
        <v>12</v>
      </c>
      <c r="K74" s="13">
        <f>IF(G74="NP/UA","Unavail",IF(G74="CLOSED","CLOSED",IF(ISNUMBER(G74),ROUND(G74*(1/7)*0.75,0),"Unavail")))</f>
        <v>4</v>
      </c>
      <c r="L74" s="7"/>
      <c r="M74" s="11">
        <f>IF(AND(O74=0,P74=0,S74=0,T74=0,W74=0,X74=0,AA74=0,AB74=0,AE74=0,AF74=0,AI74=0,AJ74=0),"CLOSED",IF(COUNTIF(AI74:AL74,"&gt;0")-COUNTIF(AI74:AL74,"&gt;=1")&gt;=2,"NP/UA",IF(AA74&gt;=1,ROUND(AA74*IFERROR((IF(AND(AB74&gt;=1,AI74&gt;=1),AI74/AB74*0.5,0)+IF(AND(AC74&gt;=1,AJ74&gt;=1),AJ74/AC74*0.3,0)+IF(AND(AD74&gt;=1,AK74&gt;=1),AK74/AD74*0.2,0))/(IF(AND(AB74&gt;=1,AI74&gt;=1),0.5,0)+IF(AND(AC74&gt;=1,AJ74&gt;=1),0.3,0)+IF(AND(AD74&gt;=1,AK74&gt;=1),0.2,0)),1),0),IFERROR(ROUND((IF(AI74&gt;=1,AI74*0.5,0)+IF(AJ74&gt;=1,AJ74*0.3,0)+IF(AK74&gt;=1,AK74*0.2,0))/(IF(AI74&gt;=1,0.5,0)+IF(AJ74&gt;=1,0.3,0)+IF(AK74&gt;=1,0.2,0)),0),"NP/UA"))))</f>
        <v>47</v>
      </c>
      <c r="N74" s="11">
        <f>IF(AND(O74=0,P74=0,S74=0,T74=0,W74=0,X74=0,AA74=0,AB74=0,AE74=0,AF74=0,AI74=0,AJ74=0),"CLOSED",IF(COUNTIF(AE74:AH74,"&gt;0")-COUNTIF(AE74:AH74,"&gt;=1")&gt;=2,"NP/UA",IF(W74&gt;=1,ROUND(W74*IFERROR((IF(AND(X74&gt;=1,AE74&gt;=1),AE74/X74*0.5,0)+IF(AND(Y74&gt;=1,AF74&gt;=1),AF74/Y74*0.3,0)+IF(AND(Z74&gt;=1,AG74&gt;=1),AG74/Z74*0.2,0))/(IF(AND(X74&gt;=1,AE74&gt;=1),0.5,0)+IF(AND(Y74&gt;=1,AF74&gt;=1),0.3,0)+IF(AND(Z74&gt;=1,AG74&gt;=1),0.2,0)),1),0),IFERROR(ROUND((IF(AE74&gt;=1,AE74*0.5,0)+IF(AF74&gt;=1,AF74*0.3,0)+IF(AG74&gt;=1,AG74*0.2,0))/(IF(AE74&gt;=1,0.5,0)+IF(AF74&gt;=1,0.3,0)+IF(AG74&gt;=1,0.2,0)),0),"NP/UA"))))</f>
        <v>35</v>
      </c>
      <c r="O74" s="3">
        <v>0.02</v>
      </c>
      <c r="P74" s="3">
        <v>0.02</v>
      </c>
      <c r="Q74" s="3">
        <v>0.02</v>
      </c>
      <c r="R74" s="3">
        <v>0.02</v>
      </c>
      <c r="S74" s="3">
        <v>0.02</v>
      </c>
      <c r="T74" s="3">
        <v>0.02</v>
      </c>
      <c r="U74" s="3">
        <v>0.02</v>
      </c>
      <c r="V74" s="3">
        <v>0.02</v>
      </c>
      <c r="W74">
        <v>38</v>
      </c>
      <c r="X74">
        <v>46</v>
      </c>
      <c r="Y74">
        <v>43</v>
      </c>
      <c r="Z74">
        <v>43</v>
      </c>
      <c r="AA74">
        <v>45</v>
      </c>
      <c r="AB74">
        <v>54</v>
      </c>
      <c r="AC74">
        <v>78</v>
      </c>
      <c r="AD74">
        <v>92</v>
      </c>
      <c r="AE74">
        <v>40</v>
      </c>
      <c r="AF74">
        <v>44</v>
      </c>
      <c r="AG74">
        <v>40</v>
      </c>
      <c r="AH74">
        <v>44</v>
      </c>
      <c r="AI74">
        <v>58</v>
      </c>
      <c r="AJ74">
        <v>83</v>
      </c>
      <c r="AK74">
        <v>84</v>
      </c>
      <c r="AL74">
        <v>79</v>
      </c>
      <c r="AM74" s="2"/>
      <c r="AN74" s="2"/>
      <c r="AO74" s="2"/>
      <c r="AP74" s="2"/>
    </row>
    <row r="75" spans="1:42" x14ac:dyDescent="0.35">
      <c r="A75" s="2" t="s">
        <v>237</v>
      </c>
      <c r="B75" s="4" t="s">
        <v>334</v>
      </c>
      <c r="C75" s="4" t="s">
        <v>382</v>
      </c>
      <c r="D75" s="2" t="s">
        <v>10</v>
      </c>
      <c r="E75" s="2" t="s">
        <v>38</v>
      </c>
      <c r="F75" s="12">
        <f>IF(AND(O75=0,P75=0,S75=0,T75=0,W75=0,X75=0,AA75=0,AB75=0,AE75=0,AF75=0,AI75=0,AJ75=0),"CLOSED",IF(COUNTIF(AI75:AL75,"&gt;0")-COUNTIF(AI75:AL75,"&gt;=1")&gt;=2,"NP/UA",IF(S75&gt;=1,ROUND(S75*IFERROR((IF(AND(T75&gt;=1,AA75&gt;=1),AA75/T75*0.5,0)+IF(AND(U75&gt;=1,AB75&gt;=1),AB75/U75*0.3,0)+IF(AND(V75&gt;=1,AC75&gt;=1),AC75/V75*0.2,0))/(IF(AND(T75&gt;=1,AA75&gt;=1),0.5,0)+IF(AND(U75&gt;=1,AB75&gt;=1),0.3,0)+IF(AND(V75&gt;=1,AC75&gt;=1),0.2,0)),1)*IFERROR((IF(AND(AB75&gt;=1,AI75&gt;=1),AI75/AB75*0.5,0)+IF(AND(AC75&gt;=1,AJ75&gt;=1),AJ75/AC75*0.3,0)+IF(AND(AD75&gt;=1,AK75&gt;=1),AK75/AD75*0.2,0))/(IF(AND(AB75&gt;=1,AI75&gt;=1),0.5,0)+IF(AND(AC75&gt;=1,AJ75&gt;=1),0.3,0)+IF(AND(AD75&gt;=1,AK75&gt;=1),0.2,0)),1),0),IFERROR(ROUND((IF(ISNUMBER(M75),M75*0.4,0)+IF(AI75&gt;=1,AI75*0.25,0)+IF(AJ75&gt;=1,AJ75*0.15,0)+IF(AK75&gt;=1,AK75*0.1,0)+IF(AL75&gt;=1,AL75*0.1,0))/(IF(ISNUMBER(M75),0.4,0)+IF(AI75&gt;=1,0.25,0)+IF(AJ75&gt;=1,0.15,0)+IF(AK75&gt;=1,0.1,0)+IF(AL75&gt;=1,0.1,0)),0),"NP/UA"))))</f>
        <v>19</v>
      </c>
      <c r="G75" s="12">
        <f>IF(AND(O75=0,P75=0,S75=0,T75=0,W75=0,X75=0,AA75=0,AB75=0,AE75=0,AF75=0,AI75=0,AJ75=0),"CLOSED",IF(COUNTIF(AE75:AH75,"&gt;0")-COUNTIF(AE75:AH75,"&gt;=1")&gt;=2,"NP/UA",IF(O75&gt;=1,ROUND(O75*IFERROR((IF(AND(P75&gt;=1,W75&gt;=1),W75/P75*0.5,0)+IF(AND(Q75&gt;=1,X75&gt;=1),X75/Q75*0.3,0)+IF(AND(R75&gt;=1,Y75&gt;=1),Y75/R75*0.2,0))/(IF(AND(P75&gt;=1,W75&gt;=1),0.5,0)+IF(AND(Q75&gt;=1,X75&gt;=1),0.3,0)+IF(AND(R75&gt;=1,Y75&gt;=1),0.2,0)),1)*IFERROR((IF(AND(X75&gt;=1,AE75&gt;=1),AE75/X75*0.5,0)+IF(AND(Y75&gt;=1,AF75&gt;=1),AF75/Y75*0.3,0)+IF(AND(Z75&gt;=1,AG75&gt;=1),AG75/Z75*0.2,0))/(IF(AND(X75&gt;=1,AE75&gt;=1),0.5,0)+IF(AND(Y75&gt;=1,AF75&gt;=1),0.3,0)+IF(AND(Z75&gt;=1,AG75&gt;=1),0.2,0)),1),0),IFERROR(ROUND((IF(ISNUMBER(N75),N75*0.4,0)+IF(AE75&gt;=1,AE75*0.25,0)+IF(AF75&gt;=1,AF75*0.15,0)+IF(AG75&gt;=1,AG75*0.1,0)+IF(AH75&gt;=1,AH75*0.1,0))/(IF(ISNUMBER(N75),0.4,0)+IF(AE75&gt;=1,0.25,0)+IF(AF75&gt;=1,0.15,0)+IF(AG75&gt;=1,0.1,0)+IF(AH75&gt;=1,0.1,0)),0),"NP/UA"))))</f>
        <v>10</v>
      </c>
      <c r="H75" s="13">
        <f>IF(F75="NP/UA","Unavail",IF(F75="CLOSED","CLOSED",IF(ISNUMBER(F75),ROUND(F75/4,0),"Unavail")))</f>
        <v>5</v>
      </c>
      <c r="I75" s="13">
        <f>IF(G75="NP/UA","Unavail",IF(G75="CLOSED","CLOSED",IF(ISNUMBER(G75),ROUND(G75/7,0),"Unavail")))</f>
        <v>1</v>
      </c>
      <c r="J75" s="13">
        <f>IF(F75="NP/UA","Unavail",IF(F75="CLOSED","CLOSED",IF(ISNUMBER(F75),ROUND(F75*0.25*0.75,0),"Unavail")))</f>
        <v>4</v>
      </c>
      <c r="K75" s="13">
        <f>IF(G75="NP/UA","Unavail",IF(G75="CLOSED","CLOSED",IF(ISNUMBER(G75),ROUND(G75*(1/7)*0.75,0),"Unavail")))</f>
        <v>1</v>
      </c>
      <c r="L75" s="7"/>
      <c r="M75" s="11">
        <f>IF(AND(O75=0,P75=0,S75=0,T75=0,W75=0,X75=0,AA75=0,AB75=0,AE75=0,AF75=0,AI75=0,AJ75=0),"CLOSED",IF(COUNTIF(AI75:AL75,"&gt;0")-COUNTIF(AI75:AL75,"&gt;=1")&gt;=2,"NP/UA",IF(AA75&gt;=1,ROUND(AA75*IFERROR((IF(AND(AB75&gt;=1,AI75&gt;=1),AI75/AB75*0.5,0)+IF(AND(AC75&gt;=1,AJ75&gt;=1),AJ75/AC75*0.3,0)+IF(AND(AD75&gt;=1,AK75&gt;=1),AK75/AD75*0.2,0))/(IF(AND(AB75&gt;=1,AI75&gt;=1),0.5,0)+IF(AND(AC75&gt;=1,AJ75&gt;=1),0.3,0)+IF(AND(AD75&gt;=1,AK75&gt;=1),0.2,0)),1),0),IFERROR(ROUND((IF(AI75&gt;=1,AI75*0.5,0)+IF(AJ75&gt;=1,AJ75*0.3,0)+IF(AK75&gt;=1,AK75*0.2,0))/(IF(AI75&gt;=1,0.5,0)+IF(AJ75&gt;=1,0.3,0)+IF(AK75&gt;=1,0.2,0)),0),"NP/UA"))))</f>
        <v>14</v>
      </c>
      <c r="N75" s="11">
        <f>IF(AND(O75=0,P75=0,S75=0,T75=0,W75=0,X75=0,AA75=0,AB75=0,AE75=0,AF75=0,AI75=0,AJ75=0),"CLOSED",IF(COUNTIF(AE75:AH75,"&gt;0")-COUNTIF(AE75:AH75,"&gt;=1")&gt;=2,"NP/UA",IF(W75&gt;=1,ROUND(W75*IFERROR((IF(AND(X75&gt;=1,AE75&gt;=1),AE75/X75*0.5,0)+IF(AND(Y75&gt;=1,AF75&gt;=1),AF75/Y75*0.3,0)+IF(AND(Z75&gt;=1,AG75&gt;=1),AG75/Z75*0.2,0))/(IF(AND(X75&gt;=1,AE75&gt;=1),0.5,0)+IF(AND(Y75&gt;=1,AF75&gt;=1),0.3,0)+IF(AND(Z75&gt;=1,AG75&gt;=1),0.2,0)),1),0),IFERROR(ROUND((IF(AE75&gt;=1,AE75*0.5,0)+IF(AF75&gt;=1,AF75*0.3,0)+IF(AG75&gt;=1,AG75*0.2,0))/(IF(AE75&gt;=1,0.5,0)+IF(AF75&gt;=1,0.3,0)+IF(AG75&gt;=1,0.2,0)),0),"NP/UA"))))</f>
        <v>9</v>
      </c>
      <c r="O75" s="3">
        <v>0.02</v>
      </c>
      <c r="P75" s="3">
        <v>0.02</v>
      </c>
      <c r="Q75" s="3">
        <v>0.02</v>
      </c>
      <c r="R75" s="3">
        <v>0.02</v>
      </c>
      <c r="S75" s="3">
        <v>0.02</v>
      </c>
      <c r="T75" s="3">
        <v>0.02</v>
      </c>
      <c r="U75" s="3">
        <v>0.02</v>
      </c>
      <c r="V75" s="3">
        <v>0.02</v>
      </c>
      <c r="W75">
        <v>10</v>
      </c>
      <c r="X75">
        <v>12</v>
      </c>
      <c r="Y75">
        <v>18</v>
      </c>
      <c r="Z75" s="3">
        <v>0.02</v>
      </c>
      <c r="AA75">
        <v>12</v>
      </c>
      <c r="AB75">
        <v>18</v>
      </c>
      <c r="AC75">
        <v>31</v>
      </c>
      <c r="AD75" s="3">
        <v>0.02</v>
      </c>
      <c r="AE75">
        <v>11</v>
      </c>
      <c r="AF75">
        <v>17</v>
      </c>
      <c r="AG75">
        <v>3</v>
      </c>
      <c r="AH75" s="3">
        <v>0.02</v>
      </c>
      <c r="AI75">
        <v>22</v>
      </c>
      <c r="AJ75">
        <v>32</v>
      </c>
      <c r="AK75">
        <v>14</v>
      </c>
      <c r="AL75" s="3">
        <v>0.02</v>
      </c>
      <c r="AM75" s="2"/>
      <c r="AN75" s="2"/>
      <c r="AO75" s="2"/>
      <c r="AP75" s="2"/>
    </row>
    <row r="76" spans="1:42" x14ac:dyDescent="0.35">
      <c r="A76" s="2" t="s">
        <v>238</v>
      </c>
      <c r="B76" s="4" t="s">
        <v>334</v>
      </c>
      <c r="C76" s="4" t="s">
        <v>382</v>
      </c>
      <c r="D76" s="2" t="s">
        <v>3</v>
      </c>
      <c r="E76" s="2" t="s">
        <v>84</v>
      </c>
      <c r="F76" s="12">
        <f>IF(AND(O76=0,P76=0,S76=0,T76=0,W76=0,X76=0,AA76=0,AB76=0,AE76=0,AF76=0,AI76=0,AJ76=0),"CLOSED",IF(COUNTIF(AI76:AL76,"&gt;0")-COUNTIF(AI76:AL76,"&gt;=1")&gt;=2,"NP/UA",IF(S76&gt;=1,ROUND(S76*IFERROR((IF(AND(T76&gt;=1,AA76&gt;=1),AA76/T76*0.5,0)+IF(AND(U76&gt;=1,AB76&gt;=1),AB76/U76*0.3,0)+IF(AND(V76&gt;=1,AC76&gt;=1),AC76/V76*0.2,0))/(IF(AND(T76&gt;=1,AA76&gt;=1),0.5,0)+IF(AND(U76&gt;=1,AB76&gt;=1),0.3,0)+IF(AND(V76&gt;=1,AC76&gt;=1),0.2,0)),1)*IFERROR((IF(AND(AB76&gt;=1,AI76&gt;=1),AI76/AB76*0.5,0)+IF(AND(AC76&gt;=1,AJ76&gt;=1),AJ76/AC76*0.3,0)+IF(AND(AD76&gt;=1,AK76&gt;=1),AK76/AD76*0.2,0))/(IF(AND(AB76&gt;=1,AI76&gt;=1),0.5,0)+IF(AND(AC76&gt;=1,AJ76&gt;=1),0.3,0)+IF(AND(AD76&gt;=1,AK76&gt;=1),0.2,0)),1),0),IFERROR(ROUND((IF(ISNUMBER(M76),M76*0.4,0)+IF(AI76&gt;=1,AI76*0.25,0)+IF(AJ76&gt;=1,AJ76*0.15,0)+IF(AK76&gt;=1,AK76*0.1,0)+IF(AL76&gt;=1,AL76*0.1,0))/(IF(ISNUMBER(M76),0.4,0)+IF(AI76&gt;=1,0.25,0)+IF(AJ76&gt;=1,0.15,0)+IF(AK76&gt;=1,0.1,0)+IF(AL76&gt;=1,0.1,0)),0),"NP/UA"))))</f>
        <v>37</v>
      </c>
      <c r="G76" s="12">
        <f>IF(AND(O76=0,P76=0,S76=0,T76=0,W76=0,X76=0,AA76=0,AB76=0,AE76=0,AF76=0,AI76=0,AJ76=0),"CLOSED",IF(COUNTIF(AE76:AH76,"&gt;0")-COUNTIF(AE76:AH76,"&gt;=1")&gt;=2,"NP/UA",IF(O76&gt;=1,ROUND(O76*IFERROR((IF(AND(P76&gt;=1,W76&gt;=1),W76/P76*0.5,0)+IF(AND(Q76&gt;=1,X76&gt;=1),X76/Q76*0.3,0)+IF(AND(R76&gt;=1,Y76&gt;=1),Y76/R76*0.2,0))/(IF(AND(P76&gt;=1,W76&gt;=1),0.5,0)+IF(AND(Q76&gt;=1,X76&gt;=1),0.3,0)+IF(AND(R76&gt;=1,Y76&gt;=1),0.2,0)),1)*IFERROR((IF(AND(X76&gt;=1,AE76&gt;=1),AE76/X76*0.5,0)+IF(AND(Y76&gt;=1,AF76&gt;=1),AF76/Y76*0.3,0)+IF(AND(Z76&gt;=1,AG76&gt;=1),AG76/Z76*0.2,0))/(IF(AND(X76&gt;=1,AE76&gt;=1),0.5,0)+IF(AND(Y76&gt;=1,AF76&gt;=1),0.3,0)+IF(AND(Z76&gt;=1,AG76&gt;=1),0.2,0)),1),0),IFERROR(ROUND((IF(ISNUMBER(N76),N76*0.4,0)+IF(AE76&gt;=1,AE76*0.25,0)+IF(AF76&gt;=1,AF76*0.15,0)+IF(AG76&gt;=1,AG76*0.1,0)+IF(AH76&gt;=1,AH76*0.1,0))/(IF(ISNUMBER(N76),0.4,0)+IF(AE76&gt;=1,0.25,0)+IF(AF76&gt;=1,0.15,0)+IF(AG76&gt;=1,0.1,0)+IF(AH76&gt;=1,0.1,0)),0),"NP/UA"))))</f>
        <v>29</v>
      </c>
      <c r="H76" s="13">
        <f>IF(F76="NP/UA","Unavail",IF(F76="CLOSED","CLOSED",IF(ISNUMBER(F76),ROUND(F76/4,0),"Unavail")))</f>
        <v>9</v>
      </c>
      <c r="I76" s="13">
        <f>IF(G76="NP/UA","Unavail",IF(G76="CLOSED","CLOSED",IF(ISNUMBER(G76),ROUND(G76/7,0),"Unavail")))</f>
        <v>4</v>
      </c>
      <c r="J76" s="13">
        <f>IF(F76="NP/UA","Unavail",IF(F76="CLOSED","CLOSED",IF(ISNUMBER(F76),ROUND(F76*0.25*0.75,0),"Unavail")))</f>
        <v>7</v>
      </c>
      <c r="K76" s="13">
        <f>IF(G76="NP/UA","Unavail",IF(G76="CLOSED","CLOSED",IF(ISNUMBER(G76),ROUND(G76*(1/7)*0.75,0),"Unavail")))</f>
        <v>3</v>
      </c>
      <c r="L76" s="7"/>
      <c r="M76" s="11">
        <f>IF(AND(O76=0,P76=0,S76=0,T76=0,W76=0,X76=0,AA76=0,AB76=0,AE76=0,AF76=0,AI76=0,AJ76=0),"CLOSED",IF(COUNTIF(AI76:AL76,"&gt;0")-COUNTIF(AI76:AL76,"&gt;=1")&gt;=2,"NP/UA",IF(AA76&gt;=1,ROUND(AA76*IFERROR((IF(AND(AB76&gt;=1,AI76&gt;=1),AI76/AB76*0.5,0)+IF(AND(AC76&gt;=1,AJ76&gt;=1),AJ76/AC76*0.3,0)+IF(AND(AD76&gt;=1,AK76&gt;=1),AK76/AD76*0.2,0))/(IF(AND(AB76&gt;=1,AI76&gt;=1),0.5,0)+IF(AND(AC76&gt;=1,AJ76&gt;=1),0.3,0)+IF(AND(AD76&gt;=1,AK76&gt;=1),0.2,0)),1),0),IFERROR(ROUND((IF(AI76&gt;=1,AI76*0.5,0)+IF(AJ76&gt;=1,AJ76*0.3,0)+IF(AK76&gt;=1,AK76*0.2,0))/(IF(AI76&gt;=1,0.5,0)+IF(AJ76&gt;=1,0.3,0)+IF(AK76&gt;=1,0.2,0)),0),"NP/UA"))))</f>
        <v>29</v>
      </c>
      <c r="N76" s="11">
        <f>IF(AND(O76=0,P76=0,S76=0,T76=0,W76=0,X76=0,AA76=0,AB76=0,AE76=0,AF76=0,AI76=0,AJ76=0),"CLOSED",IF(COUNTIF(AE76:AH76,"&gt;0")-COUNTIF(AE76:AH76,"&gt;=1")&gt;=2,"NP/UA",IF(W76&gt;=1,ROUND(W76*IFERROR((IF(AND(X76&gt;=1,AE76&gt;=1),AE76/X76*0.5,0)+IF(AND(Y76&gt;=1,AF76&gt;=1),AF76/Y76*0.3,0)+IF(AND(Z76&gt;=1,AG76&gt;=1),AG76/Z76*0.2,0))/(IF(AND(X76&gt;=1,AE76&gt;=1),0.5,0)+IF(AND(Y76&gt;=1,AF76&gt;=1),0.3,0)+IF(AND(Z76&gt;=1,AG76&gt;=1),0.2,0)),1),0),IFERROR(ROUND((IF(AE76&gt;=1,AE76*0.5,0)+IF(AF76&gt;=1,AF76*0.3,0)+IF(AG76&gt;=1,AG76*0.2,0))/(IF(AE76&gt;=1,0.5,0)+IF(AF76&gt;=1,0.3,0)+IF(AG76&gt;=1,0.2,0)),0),"NP/UA"))))</f>
        <v>30</v>
      </c>
      <c r="O76" s="3">
        <v>0.02</v>
      </c>
      <c r="P76" s="3">
        <v>0.02</v>
      </c>
      <c r="Q76" s="3">
        <v>0.02</v>
      </c>
      <c r="R76" s="3">
        <v>0.02</v>
      </c>
      <c r="S76" s="3">
        <v>0.02</v>
      </c>
      <c r="T76" s="3">
        <v>0.02</v>
      </c>
      <c r="U76" s="3">
        <v>0.02</v>
      </c>
      <c r="V76" s="3">
        <v>0.02</v>
      </c>
      <c r="W76">
        <v>23</v>
      </c>
      <c r="X76">
        <v>24</v>
      </c>
      <c r="Y76">
        <v>21</v>
      </c>
      <c r="Z76">
        <v>20</v>
      </c>
      <c r="AA76">
        <v>25</v>
      </c>
      <c r="AB76">
        <v>36</v>
      </c>
      <c r="AC76">
        <v>38</v>
      </c>
      <c r="AD76">
        <v>35</v>
      </c>
      <c r="AE76">
        <v>34</v>
      </c>
      <c r="AF76">
        <v>26</v>
      </c>
      <c r="AG76">
        <v>23</v>
      </c>
      <c r="AH76">
        <v>20</v>
      </c>
      <c r="AI76">
        <v>44</v>
      </c>
      <c r="AJ76">
        <v>36</v>
      </c>
      <c r="AK76">
        <v>47</v>
      </c>
      <c r="AL76">
        <v>42</v>
      </c>
      <c r="AM76" s="2"/>
      <c r="AN76" s="2"/>
      <c r="AO76" s="2"/>
      <c r="AP76" s="2"/>
    </row>
    <row r="77" spans="1:42" x14ac:dyDescent="0.35">
      <c r="A77" s="2" t="s">
        <v>239</v>
      </c>
      <c r="B77" s="4" t="s">
        <v>334</v>
      </c>
      <c r="C77" s="4" t="s">
        <v>382</v>
      </c>
      <c r="D77" s="2" t="s">
        <v>3</v>
      </c>
      <c r="E77" s="2" t="s">
        <v>35</v>
      </c>
      <c r="F77" s="12">
        <f>IF(AND(O77=0,P77=0,S77=0,T77=0,W77=0,X77=0,AA77=0,AB77=0,AE77=0,AF77=0,AI77=0,AJ77=0),"CLOSED",IF(COUNTIF(AI77:AL77,"&gt;0")-COUNTIF(AI77:AL77,"&gt;=1")&gt;=2,"NP/UA",IF(S77&gt;=1,ROUND(S77*IFERROR((IF(AND(T77&gt;=1,AA77&gt;=1),AA77/T77*0.5,0)+IF(AND(U77&gt;=1,AB77&gt;=1),AB77/U77*0.3,0)+IF(AND(V77&gt;=1,AC77&gt;=1),AC77/V77*0.2,0))/(IF(AND(T77&gt;=1,AA77&gt;=1),0.5,0)+IF(AND(U77&gt;=1,AB77&gt;=1),0.3,0)+IF(AND(V77&gt;=1,AC77&gt;=1),0.2,0)),1)*IFERROR((IF(AND(AB77&gt;=1,AI77&gt;=1),AI77/AB77*0.5,0)+IF(AND(AC77&gt;=1,AJ77&gt;=1),AJ77/AC77*0.3,0)+IF(AND(AD77&gt;=1,AK77&gt;=1),AK77/AD77*0.2,0))/(IF(AND(AB77&gt;=1,AI77&gt;=1),0.5,0)+IF(AND(AC77&gt;=1,AJ77&gt;=1),0.3,0)+IF(AND(AD77&gt;=1,AK77&gt;=1),0.2,0)),1),0),IFERROR(ROUND((IF(ISNUMBER(M77),M77*0.4,0)+IF(AI77&gt;=1,AI77*0.25,0)+IF(AJ77&gt;=1,AJ77*0.15,0)+IF(AK77&gt;=1,AK77*0.1,0)+IF(AL77&gt;=1,AL77*0.1,0))/(IF(ISNUMBER(M77),0.4,0)+IF(AI77&gt;=1,0.25,0)+IF(AJ77&gt;=1,0.15,0)+IF(AK77&gt;=1,0.1,0)+IF(AL77&gt;=1,0.1,0)),0),"NP/UA"))))</f>
        <v>47</v>
      </c>
      <c r="G77" s="12">
        <f>IF(AND(O77=0,P77=0,S77=0,T77=0,W77=0,X77=0,AA77=0,AB77=0,AE77=0,AF77=0,AI77=0,AJ77=0),"CLOSED",IF(COUNTIF(AE77:AH77,"&gt;0")-COUNTIF(AE77:AH77,"&gt;=1")&gt;=2,"NP/UA",IF(O77&gt;=1,ROUND(O77*IFERROR((IF(AND(P77&gt;=1,W77&gt;=1),W77/P77*0.5,0)+IF(AND(Q77&gt;=1,X77&gt;=1),X77/Q77*0.3,0)+IF(AND(R77&gt;=1,Y77&gt;=1),Y77/R77*0.2,0))/(IF(AND(P77&gt;=1,W77&gt;=1),0.5,0)+IF(AND(Q77&gt;=1,X77&gt;=1),0.3,0)+IF(AND(R77&gt;=1,Y77&gt;=1),0.2,0)),1)*IFERROR((IF(AND(X77&gt;=1,AE77&gt;=1),AE77/X77*0.5,0)+IF(AND(Y77&gt;=1,AF77&gt;=1),AF77/Y77*0.3,0)+IF(AND(Z77&gt;=1,AG77&gt;=1),AG77/Z77*0.2,0))/(IF(AND(X77&gt;=1,AE77&gt;=1),0.5,0)+IF(AND(Y77&gt;=1,AF77&gt;=1),0.3,0)+IF(AND(Z77&gt;=1,AG77&gt;=1),0.2,0)),1),0),IFERROR(ROUND((IF(ISNUMBER(N77),N77*0.4,0)+IF(AE77&gt;=1,AE77*0.25,0)+IF(AF77&gt;=1,AF77*0.15,0)+IF(AG77&gt;=1,AG77*0.1,0)+IF(AH77&gt;=1,AH77*0.1,0))/(IF(ISNUMBER(N77),0.4,0)+IF(AE77&gt;=1,0.25,0)+IF(AF77&gt;=1,0.15,0)+IF(AG77&gt;=1,0.1,0)+IF(AH77&gt;=1,0.1,0)),0),"NP/UA"))))</f>
        <v>32</v>
      </c>
      <c r="H77" s="13">
        <f>IF(F77="NP/UA","Unavail",IF(F77="CLOSED","CLOSED",IF(ISNUMBER(F77),ROUND(F77/4,0),"Unavail")))</f>
        <v>12</v>
      </c>
      <c r="I77" s="13">
        <f>IF(G77="NP/UA","Unavail",IF(G77="CLOSED","CLOSED",IF(ISNUMBER(G77),ROUND(G77/7,0),"Unavail")))</f>
        <v>5</v>
      </c>
      <c r="J77" s="13">
        <f>IF(F77="NP/UA","Unavail",IF(F77="CLOSED","CLOSED",IF(ISNUMBER(F77),ROUND(F77*0.25*0.75,0),"Unavail")))</f>
        <v>9</v>
      </c>
      <c r="K77" s="13">
        <f>IF(G77="NP/UA","Unavail",IF(G77="CLOSED","CLOSED",IF(ISNUMBER(G77),ROUND(G77*(1/7)*0.75,0),"Unavail")))</f>
        <v>3</v>
      </c>
      <c r="L77" s="7"/>
      <c r="M77" s="11">
        <f>IF(AND(O77=0,P77=0,S77=0,T77=0,W77=0,X77=0,AA77=0,AB77=0,AE77=0,AF77=0,AI77=0,AJ77=0),"CLOSED",IF(COUNTIF(AI77:AL77,"&gt;0")-COUNTIF(AI77:AL77,"&gt;=1")&gt;=2,"NP/UA",IF(AA77&gt;=1,ROUND(AA77*IFERROR((IF(AND(AB77&gt;=1,AI77&gt;=1),AI77/AB77*0.5,0)+IF(AND(AC77&gt;=1,AJ77&gt;=1),AJ77/AC77*0.3,0)+IF(AND(AD77&gt;=1,AK77&gt;=1),AK77/AD77*0.2,0))/(IF(AND(AB77&gt;=1,AI77&gt;=1),0.5,0)+IF(AND(AC77&gt;=1,AJ77&gt;=1),0.3,0)+IF(AND(AD77&gt;=1,AK77&gt;=1),0.2,0)),1),0),IFERROR(ROUND((IF(AI77&gt;=1,AI77*0.5,0)+IF(AJ77&gt;=1,AJ77*0.3,0)+IF(AK77&gt;=1,AK77*0.2,0))/(IF(AI77&gt;=1,0.5,0)+IF(AJ77&gt;=1,0.3,0)+IF(AK77&gt;=1,0.2,0)),0),"NP/UA"))))</f>
        <v>48</v>
      </c>
      <c r="N77" s="11">
        <f>IF(AND(O77=0,P77=0,S77=0,T77=0,W77=0,X77=0,AA77=0,AB77=0,AE77=0,AF77=0,AI77=0,AJ77=0),"CLOSED",IF(COUNTIF(AE77:AH77,"&gt;0")-COUNTIF(AE77:AH77,"&gt;=1")&gt;=2,"NP/UA",IF(W77&gt;=1,ROUND(W77*IFERROR((IF(AND(X77&gt;=1,AE77&gt;=1),AE77/X77*0.5,0)+IF(AND(Y77&gt;=1,AF77&gt;=1),AF77/Y77*0.3,0)+IF(AND(Z77&gt;=1,AG77&gt;=1),AG77/Z77*0.2,0))/(IF(AND(X77&gt;=1,AE77&gt;=1),0.5,0)+IF(AND(Y77&gt;=1,AF77&gt;=1),0.3,0)+IF(AND(Z77&gt;=1,AG77&gt;=1),0.2,0)),1),0),IFERROR(ROUND((IF(AE77&gt;=1,AE77*0.5,0)+IF(AF77&gt;=1,AF77*0.3,0)+IF(AG77&gt;=1,AG77*0.2,0))/(IF(AE77&gt;=1,0.5,0)+IF(AF77&gt;=1,0.3,0)+IF(AG77&gt;=1,0.2,0)),0),"NP/UA"))))</f>
        <v>35</v>
      </c>
      <c r="O77" s="3">
        <v>0.02</v>
      </c>
      <c r="P77" s="3">
        <v>0.02</v>
      </c>
      <c r="Q77" s="3">
        <v>0.02</v>
      </c>
      <c r="R77" s="3">
        <v>0.02</v>
      </c>
      <c r="S77" s="3">
        <v>0.02</v>
      </c>
      <c r="T77" s="3">
        <v>0.02</v>
      </c>
      <c r="U77" s="3">
        <v>0.02</v>
      </c>
      <c r="V77" s="3">
        <v>0.02</v>
      </c>
      <c r="W77">
        <v>25</v>
      </c>
      <c r="X77">
        <v>22</v>
      </c>
      <c r="Y77">
        <v>31</v>
      </c>
      <c r="Z77">
        <v>15</v>
      </c>
      <c r="AA77">
        <v>37</v>
      </c>
      <c r="AB77">
        <v>36</v>
      </c>
      <c r="AC77">
        <v>41</v>
      </c>
      <c r="AD77">
        <v>28</v>
      </c>
      <c r="AE77">
        <v>36</v>
      </c>
      <c r="AF77">
        <v>29</v>
      </c>
      <c r="AG77">
        <v>23</v>
      </c>
      <c r="AH77">
        <v>27</v>
      </c>
      <c r="AI77">
        <v>47</v>
      </c>
      <c r="AJ77">
        <v>52</v>
      </c>
      <c r="AK77">
        <v>36</v>
      </c>
      <c r="AL77">
        <v>51</v>
      </c>
      <c r="AM77" s="2"/>
      <c r="AN77" s="2"/>
      <c r="AO77" s="2"/>
      <c r="AP77" s="2"/>
    </row>
    <row r="78" spans="1:42" x14ac:dyDescent="0.35">
      <c r="A78" s="2" t="s">
        <v>240</v>
      </c>
      <c r="B78" s="4" t="s">
        <v>334</v>
      </c>
      <c r="C78" s="4" t="s">
        <v>382</v>
      </c>
      <c r="D78" s="2" t="s">
        <v>3</v>
      </c>
      <c r="E78" s="2" t="s">
        <v>198</v>
      </c>
      <c r="F78" s="12">
        <f>IF(AND(O78=0,P78=0,S78=0,T78=0,W78=0,X78=0,AA78=0,AB78=0,AE78=0,AF78=0,AI78=0,AJ78=0),"CLOSED",IF(COUNTIF(AI78:AL78,"&gt;0")-COUNTIF(AI78:AL78,"&gt;=1")&gt;=2,"NP/UA",IF(S78&gt;=1,ROUND(S78*IFERROR((IF(AND(T78&gt;=1,AA78&gt;=1),AA78/T78*0.5,0)+IF(AND(U78&gt;=1,AB78&gt;=1),AB78/U78*0.3,0)+IF(AND(V78&gt;=1,AC78&gt;=1),AC78/V78*0.2,0))/(IF(AND(T78&gt;=1,AA78&gt;=1),0.5,0)+IF(AND(U78&gt;=1,AB78&gt;=1),0.3,0)+IF(AND(V78&gt;=1,AC78&gt;=1),0.2,0)),1)*IFERROR((IF(AND(AB78&gt;=1,AI78&gt;=1),AI78/AB78*0.5,0)+IF(AND(AC78&gt;=1,AJ78&gt;=1),AJ78/AC78*0.3,0)+IF(AND(AD78&gt;=1,AK78&gt;=1),AK78/AD78*0.2,0))/(IF(AND(AB78&gt;=1,AI78&gt;=1),0.5,0)+IF(AND(AC78&gt;=1,AJ78&gt;=1),0.3,0)+IF(AND(AD78&gt;=1,AK78&gt;=1),0.2,0)),1),0),IFERROR(ROUND((IF(ISNUMBER(M78),M78*0.4,0)+IF(AI78&gt;=1,AI78*0.25,0)+IF(AJ78&gt;=1,AJ78*0.15,0)+IF(AK78&gt;=1,AK78*0.1,0)+IF(AL78&gt;=1,AL78*0.1,0))/(IF(ISNUMBER(M78),0.4,0)+IF(AI78&gt;=1,0.25,0)+IF(AJ78&gt;=1,0.15,0)+IF(AK78&gt;=1,0.1,0)+IF(AL78&gt;=1,0.1,0)),0),"NP/UA"))))</f>
        <v>37</v>
      </c>
      <c r="G78" s="12">
        <f>IF(AND(O78=0,P78=0,S78=0,T78=0,W78=0,X78=0,AA78=0,AB78=0,AE78=0,AF78=0,AI78=0,AJ78=0),"CLOSED",IF(COUNTIF(AE78:AH78,"&gt;0")-COUNTIF(AE78:AH78,"&gt;=1")&gt;=2,"NP/UA",IF(O78&gt;=1,ROUND(O78*IFERROR((IF(AND(P78&gt;=1,W78&gt;=1),W78/P78*0.5,0)+IF(AND(Q78&gt;=1,X78&gt;=1),X78/Q78*0.3,0)+IF(AND(R78&gt;=1,Y78&gt;=1),Y78/R78*0.2,0))/(IF(AND(P78&gt;=1,W78&gt;=1),0.5,0)+IF(AND(Q78&gt;=1,X78&gt;=1),0.3,0)+IF(AND(R78&gt;=1,Y78&gt;=1),0.2,0)),1)*IFERROR((IF(AND(X78&gt;=1,AE78&gt;=1),AE78/X78*0.5,0)+IF(AND(Y78&gt;=1,AF78&gt;=1),AF78/Y78*0.3,0)+IF(AND(Z78&gt;=1,AG78&gt;=1),AG78/Z78*0.2,0))/(IF(AND(X78&gt;=1,AE78&gt;=1),0.5,0)+IF(AND(Y78&gt;=1,AF78&gt;=1),0.3,0)+IF(AND(Z78&gt;=1,AG78&gt;=1),0.2,0)),1),0),IFERROR(ROUND((IF(ISNUMBER(N78),N78*0.4,0)+IF(AE78&gt;=1,AE78*0.25,0)+IF(AF78&gt;=1,AF78*0.15,0)+IF(AG78&gt;=1,AG78*0.1,0)+IF(AH78&gt;=1,AH78*0.1,0))/(IF(ISNUMBER(N78),0.4,0)+IF(AE78&gt;=1,0.25,0)+IF(AF78&gt;=1,0.15,0)+IF(AG78&gt;=1,0.1,0)+IF(AH78&gt;=1,0.1,0)),0),"NP/UA"))))</f>
        <v>25</v>
      </c>
      <c r="H78" s="13">
        <f>IF(F78="NP/UA","Unavail",IF(F78="CLOSED","CLOSED",IF(ISNUMBER(F78),ROUND(F78/4,0),"Unavail")))</f>
        <v>9</v>
      </c>
      <c r="I78" s="13">
        <f>IF(G78="NP/UA","Unavail",IF(G78="CLOSED","CLOSED",IF(ISNUMBER(G78),ROUND(G78/7,0),"Unavail")))</f>
        <v>4</v>
      </c>
      <c r="J78" s="13">
        <f>IF(F78="NP/UA","Unavail",IF(F78="CLOSED","CLOSED",IF(ISNUMBER(F78),ROUND(F78*0.25*0.75,0),"Unavail")))</f>
        <v>7</v>
      </c>
      <c r="K78" s="13">
        <f>IF(G78="NP/UA","Unavail",IF(G78="CLOSED","CLOSED",IF(ISNUMBER(G78),ROUND(G78*(1/7)*0.75,0),"Unavail")))</f>
        <v>3</v>
      </c>
      <c r="L78" s="7"/>
      <c r="M78" s="11">
        <f>IF(AND(O78=0,P78=0,S78=0,T78=0,W78=0,X78=0,AA78=0,AB78=0,AE78=0,AF78=0,AI78=0,AJ78=0),"CLOSED",IF(COUNTIF(AI78:AL78,"&gt;0")-COUNTIF(AI78:AL78,"&gt;=1")&gt;=2,"NP/UA",IF(AA78&gt;=1,ROUND(AA78*IFERROR((IF(AND(AB78&gt;=1,AI78&gt;=1),AI78/AB78*0.5,0)+IF(AND(AC78&gt;=1,AJ78&gt;=1),AJ78/AC78*0.3,0)+IF(AND(AD78&gt;=1,AK78&gt;=1),AK78/AD78*0.2,0))/(IF(AND(AB78&gt;=1,AI78&gt;=1),0.5,0)+IF(AND(AC78&gt;=1,AJ78&gt;=1),0.3,0)+IF(AND(AD78&gt;=1,AK78&gt;=1),0.2,0)),1),0),IFERROR(ROUND((IF(AI78&gt;=1,AI78*0.5,0)+IF(AJ78&gt;=1,AJ78*0.3,0)+IF(AK78&gt;=1,AK78*0.2,0))/(IF(AI78&gt;=1,0.5,0)+IF(AJ78&gt;=1,0.3,0)+IF(AK78&gt;=1,0.2,0)),0),"NP/UA"))))</f>
        <v>23</v>
      </c>
      <c r="N78" s="11">
        <f>IF(AND(O78=0,P78=0,S78=0,T78=0,W78=0,X78=0,AA78=0,AB78=0,AE78=0,AF78=0,AI78=0,AJ78=0),"CLOSED",IF(COUNTIF(AE78:AH78,"&gt;0")-COUNTIF(AE78:AH78,"&gt;=1")&gt;=2,"NP/UA",IF(W78&gt;=1,ROUND(W78*IFERROR((IF(AND(X78&gt;=1,AE78&gt;=1),AE78/X78*0.5,0)+IF(AND(Y78&gt;=1,AF78&gt;=1),AF78/Y78*0.3,0)+IF(AND(Z78&gt;=1,AG78&gt;=1),AG78/Z78*0.2,0))/(IF(AND(X78&gt;=1,AE78&gt;=1),0.5,0)+IF(AND(Y78&gt;=1,AF78&gt;=1),0.3,0)+IF(AND(Z78&gt;=1,AG78&gt;=1),0.2,0)),1),0),IFERROR(ROUND((IF(AE78&gt;=1,AE78*0.5,0)+IF(AF78&gt;=1,AF78*0.3,0)+IF(AG78&gt;=1,AG78*0.2,0))/(IF(AE78&gt;=1,0.5,0)+IF(AF78&gt;=1,0.3,0)+IF(AG78&gt;=1,0.2,0)),0),"NP/UA"))))</f>
        <v>24</v>
      </c>
      <c r="O78" s="3">
        <v>0.02</v>
      </c>
      <c r="P78" s="3">
        <v>0.02</v>
      </c>
      <c r="Q78" s="3">
        <v>0.02</v>
      </c>
      <c r="R78" s="3">
        <v>0.02</v>
      </c>
      <c r="S78" s="3">
        <v>0.02</v>
      </c>
      <c r="T78" s="3">
        <v>0.02</v>
      </c>
      <c r="U78" s="3">
        <v>0.02</v>
      </c>
      <c r="V78" s="3">
        <v>0.02</v>
      </c>
      <c r="W78">
        <v>24</v>
      </c>
      <c r="X78">
        <v>16</v>
      </c>
      <c r="Y78">
        <v>30</v>
      </c>
      <c r="Z78">
        <v>25</v>
      </c>
      <c r="AA78">
        <v>22</v>
      </c>
      <c r="AB78">
        <v>36</v>
      </c>
      <c r="AC78">
        <v>46</v>
      </c>
      <c r="AD78">
        <v>51</v>
      </c>
      <c r="AE78">
        <v>15</v>
      </c>
      <c r="AF78">
        <v>30</v>
      </c>
      <c r="AG78">
        <v>29</v>
      </c>
      <c r="AH78">
        <v>41</v>
      </c>
      <c r="AI78">
        <v>39</v>
      </c>
      <c r="AJ78">
        <v>49</v>
      </c>
      <c r="AK78">
        <v>52</v>
      </c>
      <c r="AL78">
        <v>59</v>
      </c>
      <c r="AM78" s="2"/>
      <c r="AN78" s="2"/>
      <c r="AO78" s="2"/>
      <c r="AP78" s="2"/>
    </row>
    <row r="79" spans="1:42" x14ac:dyDescent="0.35">
      <c r="A79" s="2" t="s">
        <v>241</v>
      </c>
      <c r="B79" s="4" t="s">
        <v>334</v>
      </c>
      <c r="C79" s="4" t="s">
        <v>382</v>
      </c>
      <c r="D79" s="2" t="s">
        <v>3</v>
      </c>
      <c r="E79" s="2" t="s">
        <v>110</v>
      </c>
      <c r="F79" s="12">
        <f>IF(AND(O79=0,P79=0,S79=0,T79=0,W79=0,X79=0,AA79=0,AB79=0,AE79=0,AF79=0,AI79=0,AJ79=0),"CLOSED",IF(COUNTIF(AI79:AL79,"&gt;0")-COUNTIF(AI79:AL79,"&gt;=1")&gt;=2,"NP/UA",IF(S79&gt;=1,ROUND(S79*IFERROR((IF(AND(T79&gt;=1,AA79&gt;=1),AA79/T79*0.5,0)+IF(AND(U79&gt;=1,AB79&gt;=1),AB79/U79*0.3,0)+IF(AND(V79&gt;=1,AC79&gt;=1),AC79/V79*0.2,0))/(IF(AND(T79&gt;=1,AA79&gt;=1),0.5,0)+IF(AND(U79&gt;=1,AB79&gt;=1),0.3,0)+IF(AND(V79&gt;=1,AC79&gt;=1),0.2,0)),1)*IFERROR((IF(AND(AB79&gt;=1,AI79&gt;=1),AI79/AB79*0.5,0)+IF(AND(AC79&gt;=1,AJ79&gt;=1),AJ79/AC79*0.3,0)+IF(AND(AD79&gt;=1,AK79&gt;=1),AK79/AD79*0.2,0))/(IF(AND(AB79&gt;=1,AI79&gt;=1),0.5,0)+IF(AND(AC79&gt;=1,AJ79&gt;=1),0.3,0)+IF(AND(AD79&gt;=1,AK79&gt;=1),0.2,0)),1),0),IFERROR(ROUND((IF(ISNUMBER(M79),M79*0.4,0)+IF(AI79&gt;=1,AI79*0.25,0)+IF(AJ79&gt;=1,AJ79*0.15,0)+IF(AK79&gt;=1,AK79*0.1,0)+IF(AL79&gt;=1,AL79*0.1,0))/(IF(ISNUMBER(M79),0.4,0)+IF(AI79&gt;=1,0.25,0)+IF(AJ79&gt;=1,0.15,0)+IF(AK79&gt;=1,0.1,0)+IF(AL79&gt;=1,0.1,0)),0),"NP/UA"))))</f>
        <v>21</v>
      </c>
      <c r="G79" s="12">
        <f>IF(AND(O79=0,P79=0,S79=0,T79=0,W79=0,X79=0,AA79=0,AB79=0,AE79=0,AF79=0,AI79=0,AJ79=0),"CLOSED",IF(COUNTIF(AE79:AH79,"&gt;0")-COUNTIF(AE79:AH79,"&gt;=1")&gt;=2,"NP/UA",IF(O79&gt;=1,ROUND(O79*IFERROR((IF(AND(P79&gt;=1,W79&gt;=1),W79/P79*0.5,0)+IF(AND(Q79&gt;=1,X79&gt;=1),X79/Q79*0.3,0)+IF(AND(R79&gt;=1,Y79&gt;=1),Y79/R79*0.2,0))/(IF(AND(P79&gt;=1,W79&gt;=1),0.5,0)+IF(AND(Q79&gt;=1,X79&gt;=1),0.3,0)+IF(AND(R79&gt;=1,Y79&gt;=1),0.2,0)),1)*IFERROR((IF(AND(X79&gt;=1,AE79&gt;=1),AE79/X79*0.5,0)+IF(AND(Y79&gt;=1,AF79&gt;=1),AF79/Y79*0.3,0)+IF(AND(Z79&gt;=1,AG79&gt;=1),AG79/Z79*0.2,0))/(IF(AND(X79&gt;=1,AE79&gt;=1),0.5,0)+IF(AND(Y79&gt;=1,AF79&gt;=1),0.3,0)+IF(AND(Z79&gt;=1,AG79&gt;=1),0.2,0)),1),0),IFERROR(ROUND((IF(ISNUMBER(N79),N79*0.4,0)+IF(AE79&gt;=1,AE79*0.25,0)+IF(AF79&gt;=1,AF79*0.15,0)+IF(AG79&gt;=1,AG79*0.1,0)+IF(AH79&gt;=1,AH79*0.1,0))/(IF(ISNUMBER(N79),0.4,0)+IF(AE79&gt;=1,0.25,0)+IF(AF79&gt;=1,0.15,0)+IF(AG79&gt;=1,0.1,0)+IF(AH79&gt;=1,0.1,0)),0),"NP/UA"))))</f>
        <v>9</v>
      </c>
      <c r="H79" s="13">
        <f>IF(F79="NP/UA","Unavail",IF(F79="CLOSED","CLOSED",IF(ISNUMBER(F79),ROUND(F79/4,0),"Unavail")))</f>
        <v>5</v>
      </c>
      <c r="I79" s="13">
        <f>IF(G79="NP/UA","Unavail",IF(G79="CLOSED","CLOSED",IF(ISNUMBER(G79),ROUND(G79/7,0),"Unavail")))</f>
        <v>1</v>
      </c>
      <c r="J79" s="13">
        <f>IF(F79="NP/UA","Unavail",IF(F79="CLOSED","CLOSED",IF(ISNUMBER(F79),ROUND(F79*0.25*0.75,0),"Unavail")))</f>
        <v>4</v>
      </c>
      <c r="K79" s="13">
        <f>IF(G79="NP/UA","Unavail",IF(G79="CLOSED","CLOSED",IF(ISNUMBER(G79),ROUND(G79*(1/7)*0.75,0),"Unavail")))</f>
        <v>1</v>
      </c>
      <c r="L79" s="7"/>
      <c r="M79" s="11">
        <f>IF(AND(O79=0,P79=0,S79=0,T79=0,W79=0,X79=0,AA79=0,AB79=0,AE79=0,AF79=0,AI79=0,AJ79=0),"CLOSED",IF(COUNTIF(AI79:AL79,"&gt;0")-COUNTIF(AI79:AL79,"&gt;=1")&gt;=2,"NP/UA",IF(AA79&gt;=1,ROUND(AA79*IFERROR((IF(AND(AB79&gt;=1,AI79&gt;=1),AI79/AB79*0.5,0)+IF(AND(AC79&gt;=1,AJ79&gt;=1),AJ79/AC79*0.3,0)+IF(AND(AD79&gt;=1,AK79&gt;=1),AK79/AD79*0.2,0))/(IF(AND(AB79&gt;=1,AI79&gt;=1),0.5,0)+IF(AND(AC79&gt;=1,AJ79&gt;=1),0.3,0)+IF(AND(AD79&gt;=1,AK79&gt;=1),0.2,0)),1),0),IFERROR(ROUND((IF(AI79&gt;=1,AI79*0.5,0)+IF(AJ79&gt;=1,AJ79*0.3,0)+IF(AK79&gt;=1,AK79*0.2,0))/(IF(AI79&gt;=1,0.5,0)+IF(AJ79&gt;=1,0.3,0)+IF(AK79&gt;=1,0.2,0)),0),"NP/UA"))))</f>
        <v>18</v>
      </c>
      <c r="N79" s="11">
        <f>IF(AND(O79=0,P79=0,S79=0,T79=0,W79=0,X79=0,AA79=0,AB79=0,AE79=0,AF79=0,AI79=0,AJ79=0),"CLOSED",IF(COUNTIF(AE79:AH79,"&gt;0")-COUNTIF(AE79:AH79,"&gt;=1")&gt;=2,"NP/UA",IF(W79&gt;=1,ROUND(W79*IFERROR((IF(AND(X79&gt;=1,AE79&gt;=1),AE79/X79*0.5,0)+IF(AND(Y79&gt;=1,AF79&gt;=1),AF79/Y79*0.3,0)+IF(AND(Z79&gt;=1,AG79&gt;=1),AG79/Z79*0.2,0))/(IF(AND(X79&gt;=1,AE79&gt;=1),0.5,0)+IF(AND(Y79&gt;=1,AF79&gt;=1),0.3,0)+IF(AND(Z79&gt;=1,AG79&gt;=1),0.2,0)),1),0),IFERROR(ROUND((IF(AE79&gt;=1,AE79*0.5,0)+IF(AF79&gt;=1,AF79*0.3,0)+IF(AG79&gt;=1,AG79*0.2,0))/(IF(AE79&gt;=1,0.5,0)+IF(AF79&gt;=1,0.3,0)+IF(AG79&gt;=1,0.2,0)),0),"NP/UA"))))</f>
        <v>8</v>
      </c>
      <c r="O79" s="3">
        <v>0.02</v>
      </c>
      <c r="P79" s="3">
        <v>0.02</v>
      </c>
      <c r="Q79" s="3">
        <v>0.02</v>
      </c>
      <c r="R79" s="3">
        <v>0.02</v>
      </c>
      <c r="S79" s="3">
        <v>0.02</v>
      </c>
      <c r="T79" s="3">
        <v>0.02</v>
      </c>
      <c r="U79" s="3">
        <v>0.02</v>
      </c>
      <c r="V79" s="3">
        <v>0.02</v>
      </c>
      <c r="W79">
        <v>7</v>
      </c>
      <c r="X79">
        <v>6</v>
      </c>
      <c r="Y79">
        <v>9</v>
      </c>
      <c r="Z79">
        <v>12</v>
      </c>
      <c r="AA79">
        <v>17</v>
      </c>
      <c r="AB79">
        <v>14</v>
      </c>
      <c r="AC79">
        <v>24</v>
      </c>
      <c r="AD79">
        <v>26</v>
      </c>
      <c r="AE79">
        <v>6</v>
      </c>
      <c r="AF79">
        <v>11</v>
      </c>
      <c r="AG79">
        <v>15</v>
      </c>
      <c r="AH79">
        <v>11</v>
      </c>
      <c r="AI79">
        <v>16</v>
      </c>
      <c r="AJ79">
        <v>20</v>
      </c>
      <c r="AK79">
        <v>32</v>
      </c>
      <c r="AL79">
        <v>31</v>
      </c>
      <c r="AM79" s="2"/>
      <c r="AN79" s="2"/>
      <c r="AO79" s="2"/>
      <c r="AP79" s="2"/>
    </row>
    <row r="80" spans="1:42" x14ac:dyDescent="0.35">
      <c r="A80" s="2" t="s">
        <v>242</v>
      </c>
      <c r="B80" s="4" t="s">
        <v>334</v>
      </c>
      <c r="C80" s="4" t="s">
        <v>382</v>
      </c>
      <c r="D80" s="2" t="s">
        <v>3</v>
      </c>
      <c r="E80" s="2" t="s">
        <v>60</v>
      </c>
      <c r="F80" s="12">
        <f>IF(AND(O80=0,P80=0,S80=0,T80=0,W80=0,X80=0,AA80=0,AB80=0,AE80=0,AF80=0,AI80=0,AJ80=0),"CLOSED",IF(COUNTIF(AI80:AL80,"&gt;0")-COUNTIF(AI80:AL80,"&gt;=1")&gt;=2,"NP/UA",IF(S80&gt;=1,ROUND(S80*IFERROR((IF(AND(T80&gt;=1,AA80&gt;=1),AA80/T80*0.5,0)+IF(AND(U80&gt;=1,AB80&gt;=1),AB80/U80*0.3,0)+IF(AND(V80&gt;=1,AC80&gt;=1),AC80/V80*0.2,0))/(IF(AND(T80&gt;=1,AA80&gt;=1),0.5,0)+IF(AND(U80&gt;=1,AB80&gt;=1),0.3,0)+IF(AND(V80&gt;=1,AC80&gt;=1),0.2,0)),1)*IFERROR((IF(AND(AB80&gt;=1,AI80&gt;=1),AI80/AB80*0.5,0)+IF(AND(AC80&gt;=1,AJ80&gt;=1),AJ80/AC80*0.3,0)+IF(AND(AD80&gt;=1,AK80&gt;=1),AK80/AD80*0.2,0))/(IF(AND(AB80&gt;=1,AI80&gt;=1),0.5,0)+IF(AND(AC80&gt;=1,AJ80&gt;=1),0.3,0)+IF(AND(AD80&gt;=1,AK80&gt;=1),0.2,0)),1),0),IFERROR(ROUND((IF(ISNUMBER(M80),M80*0.4,0)+IF(AI80&gt;=1,AI80*0.25,0)+IF(AJ80&gt;=1,AJ80*0.15,0)+IF(AK80&gt;=1,AK80*0.1,0)+IF(AL80&gt;=1,AL80*0.1,0))/(IF(ISNUMBER(M80),0.4,0)+IF(AI80&gt;=1,0.25,0)+IF(AJ80&gt;=1,0.15,0)+IF(AK80&gt;=1,0.1,0)+IF(AL80&gt;=1,0.1,0)),0),"NP/UA"))))</f>
        <v>123</v>
      </c>
      <c r="G80" s="12">
        <f>IF(AND(O80=0,P80=0,S80=0,T80=0,W80=0,X80=0,AA80=0,AB80=0,AE80=0,AF80=0,AI80=0,AJ80=0),"CLOSED",IF(COUNTIF(AE80:AH80,"&gt;0")-COUNTIF(AE80:AH80,"&gt;=1")&gt;=2,"NP/UA",IF(O80&gt;=1,ROUND(O80*IFERROR((IF(AND(P80&gt;=1,W80&gt;=1),W80/P80*0.5,0)+IF(AND(Q80&gt;=1,X80&gt;=1),X80/Q80*0.3,0)+IF(AND(R80&gt;=1,Y80&gt;=1),Y80/R80*0.2,0))/(IF(AND(P80&gt;=1,W80&gt;=1),0.5,0)+IF(AND(Q80&gt;=1,X80&gt;=1),0.3,0)+IF(AND(R80&gt;=1,Y80&gt;=1),0.2,0)),1)*IFERROR((IF(AND(X80&gt;=1,AE80&gt;=1),AE80/X80*0.5,0)+IF(AND(Y80&gt;=1,AF80&gt;=1),AF80/Y80*0.3,0)+IF(AND(Z80&gt;=1,AG80&gt;=1),AG80/Z80*0.2,0))/(IF(AND(X80&gt;=1,AE80&gt;=1),0.5,0)+IF(AND(Y80&gt;=1,AF80&gt;=1),0.3,0)+IF(AND(Z80&gt;=1,AG80&gt;=1),0.2,0)),1),0),IFERROR(ROUND((IF(ISNUMBER(N80),N80*0.4,0)+IF(AE80&gt;=1,AE80*0.25,0)+IF(AF80&gt;=1,AF80*0.15,0)+IF(AG80&gt;=1,AG80*0.1,0)+IF(AH80&gt;=1,AH80*0.1,0))/(IF(ISNUMBER(N80),0.4,0)+IF(AE80&gt;=1,0.25,0)+IF(AF80&gt;=1,0.15,0)+IF(AG80&gt;=1,0.1,0)+IF(AH80&gt;=1,0.1,0)),0),"NP/UA"))))</f>
        <v>93</v>
      </c>
      <c r="H80" s="13">
        <f>IF(F80="NP/UA","Unavail",IF(F80="CLOSED","CLOSED",IF(ISNUMBER(F80),ROUND(F80/4,0),"Unavail")))</f>
        <v>31</v>
      </c>
      <c r="I80" s="13">
        <f>IF(G80="NP/UA","Unavail",IF(G80="CLOSED","CLOSED",IF(ISNUMBER(G80),ROUND(G80/7,0),"Unavail")))</f>
        <v>13</v>
      </c>
      <c r="J80" s="13">
        <f>IF(F80="NP/UA","Unavail",IF(F80="CLOSED","CLOSED",IF(ISNUMBER(F80),ROUND(F80*0.25*0.75,0),"Unavail")))</f>
        <v>23</v>
      </c>
      <c r="K80" s="13">
        <f>IF(G80="NP/UA","Unavail",IF(G80="CLOSED","CLOSED",IF(ISNUMBER(G80),ROUND(G80*(1/7)*0.75,0),"Unavail")))</f>
        <v>10</v>
      </c>
      <c r="L80" s="7"/>
      <c r="M80" s="11">
        <f>IF(AND(O80=0,P80=0,S80=0,T80=0,W80=0,X80=0,AA80=0,AB80=0,AE80=0,AF80=0,AI80=0,AJ80=0),"CLOSED",IF(COUNTIF(AI80:AL80,"&gt;0")-COUNTIF(AI80:AL80,"&gt;=1")&gt;=2,"NP/UA",IF(AA80&gt;=1,ROUND(AA80*IFERROR((IF(AND(AB80&gt;=1,AI80&gt;=1),AI80/AB80*0.5,0)+IF(AND(AC80&gt;=1,AJ80&gt;=1),AJ80/AC80*0.3,0)+IF(AND(AD80&gt;=1,AK80&gt;=1),AK80/AD80*0.2,0))/(IF(AND(AB80&gt;=1,AI80&gt;=1),0.5,0)+IF(AND(AC80&gt;=1,AJ80&gt;=1),0.3,0)+IF(AND(AD80&gt;=1,AK80&gt;=1),0.2,0)),1),0),IFERROR(ROUND((IF(AI80&gt;=1,AI80*0.5,0)+IF(AJ80&gt;=1,AJ80*0.3,0)+IF(AK80&gt;=1,AK80*0.2,0))/(IF(AI80&gt;=1,0.5,0)+IF(AJ80&gt;=1,0.3,0)+IF(AK80&gt;=1,0.2,0)),0),"NP/UA"))))</f>
        <v>134</v>
      </c>
      <c r="N80" s="11">
        <f>IF(AND(O80=0,P80=0,S80=0,T80=0,W80=0,X80=0,AA80=0,AB80=0,AE80=0,AF80=0,AI80=0,AJ80=0),"CLOSED",IF(COUNTIF(AE80:AH80,"&gt;0")-COUNTIF(AE80:AH80,"&gt;=1")&gt;=2,"NP/UA",IF(W80&gt;=1,ROUND(W80*IFERROR((IF(AND(X80&gt;=1,AE80&gt;=1),AE80/X80*0.5,0)+IF(AND(Y80&gt;=1,AF80&gt;=1),AF80/Y80*0.3,0)+IF(AND(Z80&gt;=1,AG80&gt;=1),AG80/Z80*0.2,0))/(IF(AND(X80&gt;=1,AE80&gt;=1),0.5,0)+IF(AND(Y80&gt;=1,AF80&gt;=1),0.3,0)+IF(AND(Z80&gt;=1,AG80&gt;=1),0.2,0)),1),0),IFERROR(ROUND((IF(AE80&gt;=1,AE80*0.5,0)+IF(AF80&gt;=1,AF80*0.3,0)+IF(AG80&gt;=1,AG80*0.2,0))/(IF(AE80&gt;=1,0.5,0)+IF(AF80&gt;=1,0.3,0)+IF(AG80&gt;=1,0.2,0)),0),"NP/UA"))))</f>
        <v>115</v>
      </c>
      <c r="O80">
        <v>127</v>
      </c>
      <c r="P80">
        <v>156</v>
      </c>
      <c r="Q80">
        <v>169</v>
      </c>
      <c r="R80">
        <v>146</v>
      </c>
      <c r="S80">
        <v>141</v>
      </c>
      <c r="T80">
        <v>153</v>
      </c>
      <c r="U80">
        <v>209</v>
      </c>
      <c r="V80">
        <v>145</v>
      </c>
      <c r="W80">
        <v>157</v>
      </c>
      <c r="X80">
        <v>145</v>
      </c>
      <c r="Y80">
        <v>176</v>
      </c>
      <c r="Z80">
        <v>133</v>
      </c>
      <c r="AA80">
        <v>173</v>
      </c>
      <c r="AB80">
        <v>198</v>
      </c>
      <c r="AC80">
        <v>201</v>
      </c>
      <c r="AD80">
        <v>161</v>
      </c>
      <c r="AE80">
        <v>108</v>
      </c>
      <c r="AF80">
        <v>118</v>
      </c>
      <c r="AG80">
        <v>106</v>
      </c>
      <c r="AH80">
        <v>114</v>
      </c>
      <c r="AI80">
        <v>164</v>
      </c>
      <c r="AJ80">
        <v>131</v>
      </c>
      <c r="AK80">
        <v>132</v>
      </c>
      <c r="AL80">
        <v>133</v>
      </c>
      <c r="AM80" s="2"/>
      <c r="AN80" s="2"/>
      <c r="AO80" s="2"/>
      <c r="AP80" s="2"/>
    </row>
    <row r="81" spans="1:42" x14ac:dyDescent="0.35">
      <c r="A81" s="2" t="s">
        <v>245</v>
      </c>
      <c r="B81" s="4" t="s">
        <v>334</v>
      </c>
      <c r="C81" s="4" t="s">
        <v>382</v>
      </c>
      <c r="D81" s="2" t="s">
        <v>10</v>
      </c>
      <c r="E81" s="2" t="s">
        <v>118</v>
      </c>
      <c r="F81" s="12" t="str">
        <f>IF(AND(O81=0,P81=0,S81=0,T81=0,W81=0,X81=0,AA81=0,AB81=0,AE81=0,AF81=0,AI81=0,AJ81=0),"CLOSED",IF(COUNTIF(AI81:AL81,"&gt;0")-COUNTIF(AI81:AL81,"&gt;=1")&gt;=2,"NP/UA",IF(S81&gt;=1,ROUND(S81*IFERROR((IF(AND(T81&gt;=1,AA81&gt;=1),AA81/T81*0.5,0)+IF(AND(U81&gt;=1,AB81&gt;=1),AB81/U81*0.3,0)+IF(AND(V81&gt;=1,AC81&gt;=1),AC81/V81*0.2,0))/(IF(AND(T81&gt;=1,AA81&gt;=1),0.5,0)+IF(AND(U81&gt;=1,AB81&gt;=1),0.3,0)+IF(AND(V81&gt;=1,AC81&gt;=1),0.2,0)),1)*IFERROR((IF(AND(AB81&gt;=1,AI81&gt;=1),AI81/AB81*0.5,0)+IF(AND(AC81&gt;=1,AJ81&gt;=1),AJ81/AC81*0.3,0)+IF(AND(AD81&gt;=1,AK81&gt;=1),AK81/AD81*0.2,0))/(IF(AND(AB81&gt;=1,AI81&gt;=1),0.5,0)+IF(AND(AC81&gt;=1,AJ81&gt;=1),0.3,0)+IF(AND(AD81&gt;=1,AK81&gt;=1),0.2,0)),1),0),IFERROR(ROUND((IF(ISNUMBER(M81),M81*0.4,0)+IF(AI81&gt;=1,AI81*0.25,0)+IF(AJ81&gt;=1,AJ81*0.15,0)+IF(AK81&gt;=1,AK81*0.1,0)+IF(AL81&gt;=1,AL81*0.1,0))/(IF(ISNUMBER(M81),0.4,0)+IF(AI81&gt;=1,0.25,0)+IF(AJ81&gt;=1,0.15,0)+IF(AK81&gt;=1,0.1,0)+IF(AL81&gt;=1,0.1,0)),0),"NP/UA"))))</f>
        <v>NP/UA</v>
      </c>
      <c r="G81" s="12" t="str">
        <f>IF(AND(O81=0,P81=0,S81=0,T81=0,W81=0,X81=0,AA81=0,AB81=0,AE81=0,AF81=0,AI81=0,AJ81=0),"CLOSED",IF(COUNTIF(AE81:AH81,"&gt;0")-COUNTIF(AE81:AH81,"&gt;=1")&gt;=2,"NP/UA",IF(O81&gt;=1,ROUND(O81*IFERROR((IF(AND(P81&gt;=1,W81&gt;=1),W81/P81*0.5,0)+IF(AND(Q81&gt;=1,X81&gt;=1),X81/Q81*0.3,0)+IF(AND(R81&gt;=1,Y81&gt;=1),Y81/R81*0.2,0))/(IF(AND(P81&gt;=1,W81&gt;=1),0.5,0)+IF(AND(Q81&gt;=1,X81&gt;=1),0.3,0)+IF(AND(R81&gt;=1,Y81&gt;=1),0.2,0)),1)*IFERROR((IF(AND(X81&gt;=1,AE81&gt;=1),AE81/X81*0.5,0)+IF(AND(Y81&gt;=1,AF81&gt;=1),AF81/Y81*0.3,0)+IF(AND(Z81&gt;=1,AG81&gt;=1),AG81/Z81*0.2,0))/(IF(AND(X81&gt;=1,AE81&gt;=1),0.5,0)+IF(AND(Y81&gt;=1,AF81&gt;=1),0.3,0)+IF(AND(Z81&gt;=1,AG81&gt;=1),0.2,0)),1),0),IFERROR(ROUND((IF(ISNUMBER(N81),N81*0.4,0)+IF(AE81&gt;=1,AE81*0.25,0)+IF(AF81&gt;=1,AF81*0.15,0)+IF(AG81&gt;=1,AG81*0.1,0)+IF(AH81&gt;=1,AH81*0.1,0))/(IF(ISNUMBER(N81),0.4,0)+IF(AE81&gt;=1,0.25,0)+IF(AF81&gt;=1,0.15,0)+IF(AG81&gt;=1,0.1,0)+IF(AH81&gt;=1,0.1,0)),0),"NP/UA"))))</f>
        <v>NP/UA</v>
      </c>
      <c r="H81" s="13" t="str">
        <f>IF(F81="NP/UA","Unavail",IF(F81="CLOSED","CLOSED",IF(ISNUMBER(F81),ROUND(F81/4,0),"Unavail")))</f>
        <v>Unavail</v>
      </c>
      <c r="I81" s="13" t="str">
        <f>IF(G81="NP/UA","Unavail",IF(G81="CLOSED","CLOSED",IF(ISNUMBER(G81),ROUND(G81/7,0),"Unavail")))</f>
        <v>Unavail</v>
      </c>
      <c r="J81" s="13" t="str">
        <f>IF(F81="NP/UA","Unavail",IF(F81="CLOSED","CLOSED",IF(ISNUMBER(F81),ROUND(F81*0.25*0.75,0),"Unavail")))</f>
        <v>Unavail</v>
      </c>
      <c r="K81" s="13" t="str">
        <f>IF(G81="NP/UA","Unavail",IF(G81="CLOSED","CLOSED",IF(ISNUMBER(G81),ROUND(G81*(1/7)*0.75,0),"Unavail")))</f>
        <v>Unavail</v>
      </c>
      <c r="L81" s="7"/>
      <c r="M81" s="11" t="str">
        <f>IF(AND(O81=0,P81=0,S81=0,T81=0,W81=0,X81=0,AA81=0,AB81=0,AE81=0,AF81=0,AI81=0,AJ81=0),"CLOSED",IF(COUNTIF(AI81:AL81,"&gt;0")-COUNTIF(AI81:AL81,"&gt;=1")&gt;=2,"NP/UA",IF(AA81&gt;=1,ROUND(AA81*IFERROR((IF(AND(AB81&gt;=1,AI81&gt;=1),AI81/AB81*0.5,0)+IF(AND(AC81&gt;=1,AJ81&gt;=1),AJ81/AC81*0.3,0)+IF(AND(AD81&gt;=1,AK81&gt;=1),AK81/AD81*0.2,0))/(IF(AND(AB81&gt;=1,AI81&gt;=1),0.5,0)+IF(AND(AC81&gt;=1,AJ81&gt;=1),0.3,0)+IF(AND(AD81&gt;=1,AK81&gt;=1),0.2,0)),1),0),IFERROR(ROUND((IF(AI81&gt;=1,AI81*0.5,0)+IF(AJ81&gt;=1,AJ81*0.3,0)+IF(AK81&gt;=1,AK81*0.2,0))/(IF(AI81&gt;=1,0.5,0)+IF(AJ81&gt;=1,0.3,0)+IF(AK81&gt;=1,0.2,0)),0),"NP/UA"))))</f>
        <v>NP/UA</v>
      </c>
      <c r="N81" s="11" t="str">
        <f>IF(AND(O81=0,P81=0,S81=0,T81=0,W81=0,X81=0,AA81=0,AB81=0,AE81=0,AF81=0,AI81=0,AJ81=0),"CLOSED",IF(COUNTIF(AE81:AH81,"&gt;0")-COUNTIF(AE81:AH81,"&gt;=1")&gt;=2,"NP/UA",IF(W81&gt;=1,ROUND(W81*IFERROR((IF(AND(X81&gt;=1,AE81&gt;=1),AE81/X81*0.5,0)+IF(AND(Y81&gt;=1,AF81&gt;=1),AF81/Y81*0.3,0)+IF(AND(Z81&gt;=1,AG81&gt;=1),AG81/Z81*0.2,0))/(IF(AND(X81&gt;=1,AE81&gt;=1),0.5,0)+IF(AND(Y81&gt;=1,AF81&gt;=1),0.3,0)+IF(AND(Z81&gt;=1,AG81&gt;=1),0.2,0)),1),0),IFERROR(ROUND((IF(AE81&gt;=1,AE81*0.5,0)+IF(AF81&gt;=1,AF81*0.3,0)+IF(AG81&gt;=1,AG81*0.2,0))/(IF(AE81&gt;=1,0.5,0)+IF(AF81&gt;=1,0.3,0)+IF(AG81&gt;=1,0.2,0)),0),"NP/UA"))))</f>
        <v>NP/UA</v>
      </c>
      <c r="O81">
        <v>239</v>
      </c>
      <c r="P81">
        <v>84</v>
      </c>
      <c r="Q81" s="3">
        <v>0.02</v>
      </c>
      <c r="R81" s="3">
        <v>0.02</v>
      </c>
      <c r="S81">
        <v>207</v>
      </c>
      <c r="T81">
        <v>84</v>
      </c>
      <c r="U81" s="3">
        <v>0.02</v>
      </c>
      <c r="V81" s="3">
        <v>0.02</v>
      </c>
      <c r="W81">
        <v>65</v>
      </c>
      <c r="X81">
        <v>0</v>
      </c>
      <c r="Y81" s="3">
        <v>0.02</v>
      </c>
      <c r="Z81" s="3">
        <v>0.02</v>
      </c>
      <c r="AA81">
        <v>69</v>
      </c>
      <c r="AB81">
        <v>0</v>
      </c>
      <c r="AC81" s="3">
        <v>0.02</v>
      </c>
      <c r="AD81" s="3">
        <v>0.02</v>
      </c>
      <c r="AE81">
        <v>0</v>
      </c>
      <c r="AF81">
        <v>0</v>
      </c>
      <c r="AG81" s="3">
        <v>0.02</v>
      </c>
      <c r="AH81" s="3">
        <v>0.02</v>
      </c>
      <c r="AI81">
        <v>0</v>
      </c>
      <c r="AJ81">
        <v>0</v>
      </c>
      <c r="AK81" s="3">
        <v>0.02</v>
      </c>
      <c r="AL81" s="3">
        <v>0.02</v>
      </c>
      <c r="AM81" s="2"/>
      <c r="AN81" s="2"/>
      <c r="AO81" s="2"/>
      <c r="AP81" s="2"/>
    </row>
    <row r="82" spans="1:42" x14ac:dyDescent="0.35">
      <c r="A82" s="2" t="s">
        <v>247</v>
      </c>
      <c r="B82" s="4" t="s">
        <v>334</v>
      </c>
      <c r="C82" s="4" t="s">
        <v>382</v>
      </c>
      <c r="D82" s="2" t="s">
        <v>3</v>
      </c>
      <c r="E82" s="2" t="s">
        <v>26</v>
      </c>
      <c r="F82" s="12">
        <f>IF(AND(O82=0,P82=0,S82=0,T82=0,W82=0,X82=0,AA82=0,AB82=0,AE82=0,AF82=0,AI82=0,AJ82=0),"CLOSED",IF(COUNTIF(AI82:AL82,"&gt;0")-COUNTIF(AI82:AL82,"&gt;=1")&gt;=2,"NP/UA",IF(S82&gt;=1,ROUND(S82*IFERROR((IF(AND(T82&gt;=1,AA82&gt;=1),AA82/T82*0.5,0)+IF(AND(U82&gt;=1,AB82&gt;=1),AB82/U82*0.3,0)+IF(AND(V82&gt;=1,AC82&gt;=1),AC82/V82*0.2,0))/(IF(AND(T82&gt;=1,AA82&gt;=1),0.5,0)+IF(AND(U82&gt;=1,AB82&gt;=1),0.3,0)+IF(AND(V82&gt;=1,AC82&gt;=1),0.2,0)),1)*IFERROR((IF(AND(AB82&gt;=1,AI82&gt;=1),AI82/AB82*0.5,0)+IF(AND(AC82&gt;=1,AJ82&gt;=1),AJ82/AC82*0.3,0)+IF(AND(AD82&gt;=1,AK82&gt;=1),AK82/AD82*0.2,0))/(IF(AND(AB82&gt;=1,AI82&gt;=1),0.5,0)+IF(AND(AC82&gt;=1,AJ82&gt;=1),0.3,0)+IF(AND(AD82&gt;=1,AK82&gt;=1),0.2,0)),1),0),IFERROR(ROUND((IF(ISNUMBER(M82),M82*0.4,0)+IF(AI82&gt;=1,AI82*0.25,0)+IF(AJ82&gt;=1,AJ82*0.15,0)+IF(AK82&gt;=1,AK82*0.1,0)+IF(AL82&gt;=1,AL82*0.1,0))/(IF(ISNUMBER(M82),0.4,0)+IF(AI82&gt;=1,0.25,0)+IF(AJ82&gt;=1,0.15,0)+IF(AK82&gt;=1,0.1,0)+IF(AL82&gt;=1,0.1,0)),0),"NP/UA"))))</f>
        <v>197</v>
      </c>
      <c r="G82" s="12">
        <f>IF(AND(O82=0,P82=0,S82=0,T82=0,W82=0,X82=0,AA82=0,AB82=0,AE82=0,AF82=0,AI82=0,AJ82=0),"CLOSED",IF(COUNTIF(AE82:AH82,"&gt;0")-COUNTIF(AE82:AH82,"&gt;=1")&gt;=2,"NP/UA",IF(O82&gt;=1,ROUND(O82*IFERROR((IF(AND(P82&gt;=1,W82&gt;=1),W82/P82*0.5,0)+IF(AND(Q82&gt;=1,X82&gt;=1),X82/Q82*0.3,0)+IF(AND(R82&gt;=1,Y82&gt;=1),Y82/R82*0.2,0))/(IF(AND(P82&gt;=1,W82&gt;=1),0.5,0)+IF(AND(Q82&gt;=1,X82&gt;=1),0.3,0)+IF(AND(R82&gt;=1,Y82&gt;=1),0.2,0)),1)*IFERROR((IF(AND(X82&gt;=1,AE82&gt;=1),AE82/X82*0.5,0)+IF(AND(Y82&gt;=1,AF82&gt;=1),AF82/Y82*0.3,0)+IF(AND(Z82&gt;=1,AG82&gt;=1),AG82/Z82*0.2,0))/(IF(AND(X82&gt;=1,AE82&gt;=1),0.5,0)+IF(AND(Y82&gt;=1,AF82&gt;=1),0.3,0)+IF(AND(Z82&gt;=1,AG82&gt;=1),0.2,0)),1),0),IFERROR(ROUND((IF(ISNUMBER(N82),N82*0.4,0)+IF(AE82&gt;=1,AE82*0.25,0)+IF(AF82&gt;=1,AF82*0.15,0)+IF(AG82&gt;=1,AG82*0.1,0)+IF(AH82&gt;=1,AH82*0.1,0))/(IF(ISNUMBER(N82),0.4,0)+IF(AE82&gt;=1,0.25,0)+IF(AF82&gt;=1,0.15,0)+IF(AG82&gt;=1,0.1,0)+IF(AH82&gt;=1,0.1,0)),0),"NP/UA"))))</f>
        <v>187</v>
      </c>
      <c r="H82" s="13">
        <f>IF(F82="NP/UA","Unavail",IF(F82="CLOSED","CLOSED",IF(ISNUMBER(F82),ROUND(F82/4,0),"Unavail")))</f>
        <v>49</v>
      </c>
      <c r="I82" s="13">
        <f>IF(G82="NP/UA","Unavail",IF(G82="CLOSED","CLOSED",IF(ISNUMBER(G82),ROUND(G82/7,0),"Unavail")))</f>
        <v>27</v>
      </c>
      <c r="J82" s="13">
        <f>IF(F82="NP/UA","Unavail",IF(F82="CLOSED","CLOSED",IF(ISNUMBER(F82),ROUND(F82*0.25*0.75,0),"Unavail")))</f>
        <v>37</v>
      </c>
      <c r="K82" s="13">
        <f>IF(G82="NP/UA","Unavail",IF(G82="CLOSED","CLOSED",IF(ISNUMBER(G82),ROUND(G82*(1/7)*0.75,0),"Unavail")))</f>
        <v>20</v>
      </c>
      <c r="L82" s="7"/>
      <c r="M82" s="11">
        <f>IF(AND(O82=0,P82=0,S82=0,T82=0,W82=0,X82=0,AA82=0,AB82=0,AE82=0,AF82=0,AI82=0,AJ82=0),"CLOSED",IF(COUNTIF(AI82:AL82,"&gt;0")-COUNTIF(AI82:AL82,"&gt;=1")&gt;=2,"NP/UA",IF(AA82&gt;=1,ROUND(AA82*IFERROR((IF(AND(AB82&gt;=1,AI82&gt;=1),AI82/AB82*0.5,0)+IF(AND(AC82&gt;=1,AJ82&gt;=1),AJ82/AC82*0.3,0)+IF(AND(AD82&gt;=1,AK82&gt;=1),AK82/AD82*0.2,0))/(IF(AND(AB82&gt;=1,AI82&gt;=1),0.5,0)+IF(AND(AC82&gt;=1,AJ82&gt;=1),0.3,0)+IF(AND(AD82&gt;=1,AK82&gt;=1),0.2,0)),1),0),IFERROR(ROUND((IF(AI82&gt;=1,AI82*0.5,0)+IF(AJ82&gt;=1,AJ82*0.3,0)+IF(AK82&gt;=1,AK82*0.2,0))/(IF(AI82&gt;=1,0.5,0)+IF(AJ82&gt;=1,0.3,0)+IF(AK82&gt;=1,0.2,0)),0),"NP/UA"))))</f>
        <v>221</v>
      </c>
      <c r="N82" s="11">
        <f>IF(AND(O82=0,P82=0,S82=0,T82=0,W82=0,X82=0,AA82=0,AB82=0,AE82=0,AF82=0,AI82=0,AJ82=0),"CLOSED",IF(COUNTIF(AE82:AH82,"&gt;0")-COUNTIF(AE82:AH82,"&gt;=1")&gt;=2,"NP/UA",IF(W82&gt;=1,ROUND(W82*IFERROR((IF(AND(X82&gt;=1,AE82&gt;=1),AE82/X82*0.5,0)+IF(AND(Y82&gt;=1,AF82&gt;=1),AF82/Y82*0.3,0)+IF(AND(Z82&gt;=1,AG82&gt;=1),AG82/Z82*0.2,0))/(IF(AND(X82&gt;=1,AE82&gt;=1),0.5,0)+IF(AND(Y82&gt;=1,AF82&gt;=1),0.3,0)+IF(AND(Z82&gt;=1,AG82&gt;=1),0.2,0)),1),0),IFERROR(ROUND((IF(AE82&gt;=1,AE82*0.5,0)+IF(AF82&gt;=1,AF82*0.3,0)+IF(AG82&gt;=1,AG82*0.2,0))/(IF(AE82&gt;=1,0.5,0)+IF(AF82&gt;=1,0.3,0)+IF(AG82&gt;=1,0.2,0)),0),"NP/UA"))))</f>
        <v>186</v>
      </c>
      <c r="O82">
        <v>221</v>
      </c>
      <c r="P82">
        <v>218</v>
      </c>
      <c r="Q82">
        <v>220</v>
      </c>
      <c r="R82">
        <v>239</v>
      </c>
      <c r="S82">
        <v>240</v>
      </c>
      <c r="T82">
        <v>271</v>
      </c>
      <c r="U82">
        <v>245</v>
      </c>
      <c r="V82">
        <v>297</v>
      </c>
      <c r="W82">
        <v>203</v>
      </c>
      <c r="X82">
        <v>198</v>
      </c>
      <c r="Y82">
        <v>224</v>
      </c>
      <c r="Z82">
        <v>215</v>
      </c>
      <c r="AA82">
        <v>234</v>
      </c>
      <c r="AB82">
        <v>218</v>
      </c>
      <c r="AC82">
        <v>253</v>
      </c>
      <c r="AD82">
        <v>229</v>
      </c>
      <c r="AE82">
        <v>184</v>
      </c>
      <c r="AF82">
        <v>206</v>
      </c>
      <c r="AG82">
        <v>190</v>
      </c>
      <c r="AH82">
        <v>190</v>
      </c>
      <c r="AI82">
        <v>205</v>
      </c>
      <c r="AJ82">
        <v>238</v>
      </c>
      <c r="AK82">
        <v>218</v>
      </c>
      <c r="AL82">
        <v>228</v>
      </c>
      <c r="AM82" s="2"/>
      <c r="AN82" s="2"/>
      <c r="AO82" s="2"/>
      <c r="AP82" s="2"/>
    </row>
    <row r="83" spans="1:42" x14ac:dyDescent="0.35">
      <c r="A83" s="2" t="s">
        <v>248</v>
      </c>
      <c r="B83" s="4" t="s">
        <v>334</v>
      </c>
      <c r="C83" s="4" t="s">
        <v>382</v>
      </c>
      <c r="D83" s="2" t="s">
        <v>3</v>
      </c>
      <c r="E83" s="2" t="s">
        <v>61</v>
      </c>
      <c r="F83" s="12">
        <f>IF(AND(O83=0,P83=0,S83=0,T83=0,W83=0,X83=0,AA83=0,AB83=0,AE83=0,AF83=0,AI83=0,AJ83=0),"CLOSED",IF(COUNTIF(AI83:AL83,"&gt;0")-COUNTIF(AI83:AL83,"&gt;=1")&gt;=2,"NP/UA",IF(S83&gt;=1,ROUND(S83*IFERROR((IF(AND(T83&gt;=1,AA83&gt;=1),AA83/T83*0.5,0)+IF(AND(U83&gt;=1,AB83&gt;=1),AB83/U83*0.3,0)+IF(AND(V83&gt;=1,AC83&gt;=1),AC83/V83*0.2,0))/(IF(AND(T83&gt;=1,AA83&gt;=1),0.5,0)+IF(AND(U83&gt;=1,AB83&gt;=1),0.3,0)+IF(AND(V83&gt;=1,AC83&gt;=1),0.2,0)),1)*IFERROR((IF(AND(AB83&gt;=1,AI83&gt;=1),AI83/AB83*0.5,0)+IF(AND(AC83&gt;=1,AJ83&gt;=1),AJ83/AC83*0.3,0)+IF(AND(AD83&gt;=1,AK83&gt;=1),AK83/AD83*0.2,0))/(IF(AND(AB83&gt;=1,AI83&gt;=1),0.5,0)+IF(AND(AC83&gt;=1,AJ83&gt;=1),0.3,0)+IF(AND(AD83&gt;=1,AK83&gt;=1),0.2,0)),1),0),IFERROR(ROUND((IF(ISNUMBER(M83),M83*0.4,0)+IF(AI83&gt;=1,AI83*0.25,0)+IF(AJ83&gt;=1,AJ83*0.15,0)+IF(AK83&gt;=1,AK83*0.1,0)+IF(AL83&gt;=1,AL83*0.1,0))/(IF(ISNUMBER(M83),0.4,0)+IF(AI83&gt;=1,0.25,0)+IF(AJ83&gt;=1,0.15,0)+IF(AK83&gt;=1,0.1,0)+IF(AL83&gt;=1,0.1,0)),0),"NP/UA"))))</f>
        <v>246</v>
      </c>
      <c r="G83" s="12">
        <f>IF(AND(O83=0,P83=0,S83=0,T83=0,W83=0,X83=0,AA83=0,AB83=0,AE83=0,AF83=0,AI83=0,AJ83=0),"CLOSED",IF(COUNTIF(AE83:AH83,"&gt;0")-COUNTIF(AE83:AH83,"&gt;=1")&gt;=2,"NP/UA",IF(O83&gt;=1,ROUND(O83*IFERROR((IF(AND(P83&gt;=1,W83&gt;=1),W83/P83*0.5,0)+IF(AND(Q83&gt;=1,X83&gt;=1),X83/Q83*0.3,0)+IF(AND(R83&gt;=1,Y83&gt;=1),Y83/R83*0.2,0))/(IF(AND(P83&gt;=1,W83&gt;=1),0.5,0)+IF(AND(Q83&gt;=1,X83&gt;=1),0.3,0)+IF(AND(R83&gt;=1,Y83&gt;=1),0.2,0)),1)*IFERROR((IF(AND(X83&gt;=1,AE83&gt;=1),AE83/X83*0.5,0)+IF(AND(Y83&gt;=1,AF83&gt;=1),AF83/Y83*0.3,0)+IF(AND(Z83&gt;=1,AG83&gt;=1),AG83/Z83*0.2,0))/(IF(AND(X83&gt;=1,AE83&gt;=1),0.5,0)+IF(AND(Y83&gt;=1,AF83&gt;=1),0.3,0)+IF(AND(Z83&gt;=1,AG83&gt;=1),0.2,0)),1),0),IFERROR(ROUND((IF(ISNUMBER(N83),N83*0.4,0)+IF(AE83&gt;=1,AE83*0.25,0)+IF(AF83&gt;=1,AF83*0.15,0)+IF(AG83&gt;=1,AG83*0.1,0)+IF(AH83&gt;=1,AH83*0.1,0))/(IF(ISNUMBER(N83),0.4,0)+IF(AE83&gt;=1,0.25,0)+IF(AF83&gt;=1,0.15,0)+IF(AG83&gt;=1,0.1,0)+IF(AH83&gt;=1,0.1,0)),0),"NP/UA"))))</f>
        <v>240</v>
      </c>
      <c r="H83" s="13">
        <f>IF(F83="NP/UA","Unavail",IF(F83="CLOSED","CLOSED",IF(ISNUMBER(F83),ROUND(F83/4,0),"Unavail")))</f>
        <v>62</v>
      </c>
      <c r="I83" s="13">
        <f>IF(G83="NP/UA","Unavail",IF(G83="CLOSED","CLOSED",IF(ISNUMBER(G83),ROUND(G83/7,0),"Unavail")))</f>
        <v>34</v>
      </c>
      <c r="J83" s="13">
        <f>IF(F83="NP/UA","Unavail",IF(F83="CLOSED","CLOSED",IF(ISNUMBER(F83),ROUND(F83*0.25*0.75,0),"Unavail")))</f>
        <v>46</v>
      </c>
      <c r="K83" s="13">
        <f>IF(G83="NP/UA","Unavail",IF(G83="CLOSED","CLOSED",IF(ISNUMBER(G83),ROUND(G83*(1/7)*0.75,0),"Unavail")))</f>
        <v>26</v>
      </c>
      <c r="L83" s="7"/>
      <c r="M83" s="11">
        <f>IF(AND(O83=0,P83=0,S83=0,T83=0,W83=0,X83=0,AA83=0,AB83=0,AE83=0,AF83=0,AI83=0,AJ83=0),"CLOSED",IF(COUNTIF(AI83:AL83,"&gt;0")-COUNTIF(AI83:AL83,"&gt;=1")&gt;=2,"NP/UA",IF(AA83&gt;=1,ROUND(AA83*IFERROR((IF(AND(AB83&gt;=1,AI83&gt;=1),AI83/AB83*0.5,0)+IF(AND(AC83&gt;=1,AJ83&gt;=1),AJ83/AC83*0.3,0)+IF(AND(AD83&gt;=1,AK83&gt;=1),AK83/AD83*0.2,0))/(IF(AND(AB83&gt;=1,AI83&gt;=1),0.5,0)+IF(AND(AC83&gt;=1,AJ83&gt;=1),0.3,0)+IF(AND(AD83&gt;=1,AK83&gt;=1),0.2,0)),1),0),IFERROR(ROUND((IF(AI83&gt;=1,AI83*0.5,0)+IF(AJ83&gt;=1,AJ83*0.3,0)+IF(AK83&gt;=1,AK83*0.2,0))/(IF(AI83&gt;=1,0.5,0)+IF(AJ83&gt;=1,0.3,0)+IF(AK83&gt;=1,0.2,0)),0),"NP/UA"))))</f>
        <v>274</v>
      </c>
      <c r="N83" s="11">
        <f>IF(AND(O83=0,P83=0,S83=0,T83=0,W83=0,X83=0,AA83=0,AB83=0,AE83=0,AF83=0,AI83=0,AJ83=0),"CLOSED",IF(COUNTIF(AE83:AH83,"&gt;0")-COUNTIF(AE83:AH83,"&gt;=1")&gt;=2,"NP/UA",IF(W83&gt;=1,ROUND(W83*IFERROR((IF(AND(X83&gt;=1,AE83&gt;=1),AE83/X83*0.5,0)+IF(AND(Y83&gt;=1,AF83&gt;=1),AF83/Y83*0.3,0)+IF(AND(Z83&gt;=1,AG83&gt;=1),AG83/Z83*0.2,0))/(IF(AND(X83&gt;=1,AE83&gt;=1),0.5,0)+IF(AND(Y83&gt;=1,AF83&gt;=1),0.3,0)+IF(AND(Z83&gt;=1,AG83&gt;=1),0.2,0)),1),0),IFERROR(ROUND((IF(AE83&gt;=1,AE83*0.5,0)+IF(AF83&gt;=1,AF83*0.3,0)+IF(AG83&gt;=1,AG83*0.2,0))/(IF(AE83&gt;=1,0.5,0)+IF(AF83&gt;=1,0.3,0)+IF(AG83&gt;=1,0.2,0)),0),"NP/UA"))))</f>
        <v>253</v>
      </c>
      <c r="O83">
        <v>219</v>
      </c>
      <c r="P83">
        <v>220</v>
      </c>
      <c r="Q83">
        <v>210</v>
      </c>
      <c r="R83" s="3">
        <v>0.01</v>
      </c>
      <c r="S83">
        <v>236</v>
      </c>
      <c r="T83">
        <v>271</v>
      </c>
      <c r="U83">
        <v>253</v>
      </c>
      <c r="V83" s="3">
        <v>0.01</v>
      </c>
      <c r="W83">
        <v>274</v>
      </c>
      <c r="X83">
        <v>228</v>
      </c>
      <c r="Y83">
        <v>224</v>
      </c>
      <c r="Z83" s="3">
        <v>0.01</v>
      </c>
      <c r="AA83">
        <v>301</v>
      </c>
      <c r="AB83">
        <v>304</v>
      </c>
      <c r="AC83">
        <v>272</v>
      </c>
      <c r="AD83" s="3">
        <v>0.01</v>
      </c>
      <c r="AE83">
        <v>219</v>
      </c>
      <c r="AF83">
        <v>193</v>
      </c>
      <c r="AG83">
        <v>188</v>
      </c>
      <c r="AH83" s="3">
        <v>0.01</v>
      </c>
      <c r="AI83">
        <v>274</v>
      </c>
      <c r="AJ83">
        <v>251</v>
      </c>
      <c r="AK83">
        <v>255</v>
      </c>
      <c r="AL83" s="3">
        <v>0.01</v>
      </c>
      <c r="AM83" s="2"/>
      <c r="AN83" s="2"/>
      <c r="AO83" s="2"/>
      <c r="AP83" s="2"/>
    </row>
    <row r="84" spans="1:42" x14ac:dyDescent="0.35">
      <c r="A84" s="2" t="s">
        <v>250</v>
      </c>
      <c r="B84" s="4" t="s">
        <v>334</v>
      </c>
      <c r="C84" s="4" t="s">
        <v>382</v>
      </c>
      <c r="D84" s="2" t="s">
        <v>3</v>
      </c>
      <c r="E84" s="2" t="s">
        <v>68</v>
      </c>
      <c r="F84" s="12">
        <f>IF(AND(O84=0,P84=0,S84=0,T84=0,W84=0,X84=0,AA84=0,AB84=0,AE84=0,AF84=0,AI84=0,AJ84=0),"CLOSED",IF(COUNTIF(AI84:AL84,"&gt;0")-COUNTIF(AI84:AL84,"&gt;=1")&gt;=2,"NP/UA",IF(S84&gt;=1,ROUND(S84*IFERROR((IF(AND(T84&gt;=1,AA84&gt;=1),AA84/T84*0.5,0)+IF(AND(U84&gt;=1,AB84&gt;=1),AB84/U84*0.3,0)+IF(AND(V84&gt;=1,AC84&gt;=1),AC84/V84*0.2,0))/(IF(AND(T84&gt;=1,AA84&gt;=1),0.5,0)+IF(AND(U84&gt;=1,AB84&gt;=1),0.3,0)+IF(AND(V84&gt;=1,AC84&gt;=1),0.2,0)),1)*IFERROR((IF(AND(AB84&gt;=1,AI84&gt;=1),AI84/AB84*0.5,0)+IF(AND(AC84&gt;=1,AJ84&gt;=1),AJ84/AC84*0.3,0)+IF(AND(AD84&gt;=1,AK84&gt;=1),AK84/AD84*0.2,0))/(IF(AND(AB84&gt;=1,AI84&gt;=1),0.5,0)+IF(AND(AC84&gt;=1,AJ84&gt;=1),0.3,0)+IF(AND(AD84&gt;=1,AK84&gt;=1),0.2,0)),1),0),IFERROR(ROUND((IF(ISNUMBER(M84),M84*0.4,0)+IF(AI84&gt;=1,AI84*0.25,0)+IF(AJ84&gt;=1,AJ84*0.15,0)+IF(AK84&gt;=1,AK84*0.1,0)+IF(AL84&gt;=1,AL84*0.1,0))/(IF(ISNUMBER(M84),0.4,0)+IF(AI84&gt;=1,0.25,0)+IF(AJ84&gt;=1,0.15,0)+IF(AK84&gt;=1,0.1,0)+IF(AL84&gt;=1,0.1,0)),0),"NP/UA"))))</f>
        <v>184</v>
      </c>
      <c r="G84" s="12">
        <f>IF(AND(O84=0,P84=0,S84=0,T84=0,W84=0,X84=0,AA84=0,AB84=0,AE84=0,AF84=0,AI84=0,AJ84=0),"CLOSED",IF(COUNTIF(AE84:AH84,"&gt;0")-COUNTIF(AE84:AH84,"&gt;=1")&gt;=2,"NP/UA",IF(O84&gt;=1,ROUND(O84*IFERROR((IF(AND(P84&gt;=1,W84&gt;=1),W84/P84*0.5,0)+IF(AND(Q84&gt;=1,X84&gt;=1),X84/Q84*0.3,0)+IF(AND(R84&gt;=1,Y84&gt;=1),Y84/R84*0.2,0))/(IF(AND(P84&gt;=1,W84&gt;=1),0.5,0)+IF(AND(Q84&gt;=1,X84&gt;=1),0.3,0)+IF(AND(R84&gt;=1,Y84&gt;=1),0.2,0)),1)*IFERROR((IF(AND(X84&gt;=1,AE84&gt;=1),AE84/X84*0.5,0)+IF(AND(Y84&gt;=1,AF84&gt;=1),AF84/Y84*0.3,0)+IF(AND(Z84&gt;=1,AG84&gt;=1),AG84/Z84*0.2,0))/(IF(AND(X84&gt;=1,AE84&gt;=1),0.5,0)+IF(AND(Y84&gt;=1,AF84&gt;=1),0.3,0)+IF(AND(Z84&gt;=1,AG84&gt;=1),0.2,0)),1),0),IFERROR(ROUND((IF(ISNUMBER(N84),N84*0.4,0)+IF(AE84&gt;=1,AE84*0.25,0)+IF(AF84&gt;=1,AF84*0.15,0)+IF(AG84&gt;=1,AG84*0.1,0)+IF(AH84&gt;=1,AH84*0.1,0))/(IF(ISNUMBER(N84),0.4,0)+IF(AE84&gt;=1,0.25,0)+IF(AF84&gt;=1,0.15,0)+IF(AG84&gt;=1,0.1,0)+IF(AH84&gt;=1,0.1,0)),0),"NP/UA"))))</f>
        <v>166</v>
      </c>
      <c r="H84" s="13">
        <f>IF(F84="NP/UA","Unavail",IF(F84="CLOSED","CLOSED",IF(ISNUMBER(F84),ROUND(F84/4,0),"Unavail")))</f>
        <v>46</v>
      </c>
      <c r="I84" s="13">
        <f>IF(G84="NP/UA","Unavail",IF(G84="CLOSED","CLOSED",IF(ISNUMBER(G84),ROUND(G84/7,0),"Unavail")))</f>
        <v>24</v>
      </c>
      <c r="J84" s="13">
        <f>IF(F84="NP/UA","Unavail",IF(F84="CLOSED","CLOSED",IF(ISNUMBER(F84),ROUND(F84*0.25*0.75,0),"Unavail")))</f>
        <v>35</v>
      </c>
      <c r="K84" s="13">
        <f>IF(G84="NP/UA","Unavail",IF(G84="CLOSED","CLOSED",IF(ISNUMBER(G84),ROUND(G84*(1/7)*0.75,0),"Unavail")))</f>
        <v>18</v>
      </c>
      <c r="L84" s="7"/>
      <c r="M84" s="11">
        <f>IF(AND(O84=0,P84=0,S84=0,T84=0,W84=0,X84=0,AA84=0,AB84=0,AE84=0,AF84=0,AI84=0,AJ84=0),"CLOSED",IF(COUNTIF(AI84:AL84,"&gt;0")-COUNTIF(AI84:AL84,"&gt;=1")&gt;=2,"NP/UA",IF(AA84&gt;=1,ROUND(AA84*IFERROR((IF(AND(AB84&gt;=1,AI84&gt;=1),AI84/AB84*0.5,0)+IF(AND(AC84&gt;=1,AJ84&gt;=1),AJ84/AC84*0.3,0)+IF(AND(AD84&gt;=1,AK84&gt;=1),AK84/AD84*0.2,0))/(IF(AND(AB84&gt;=1,AI84&gt;=1),0.5,0)+IF(AND(AC84&gt;=1,AJ84&gt;=1),0.3,0)+IF(AND(AD84&gt;=1,AK84&gt;=1),0.2,0)),1),0),IFERROR(ROUND((IF(AI84&gt;=1,AI84*0.5,0)+IF(AJ84&gt;=1,AJ84*0.3,0)+IF(AK84&gt;=1,AK84*0.2,0))/(IF(AI84&gt;=1,0.5,0)+IF(AJ84&gt;=1,0.3,0)+IF(AK84&gt;=1,0.2,0)),0),"NP/UA"))))</f>
        <v>205</v>
      </c>
      <c r="N84" s="11">
        <f>IF(AND(O84=0,P84=0,S84=0,T84=0,W84=0,X84=0,AA84=0,AB84=0,AE84=0,AF84=0,AI84=0,AJ84=0),"CLOSED",IF(COUNTIF(AE84:AH84,"&gt;0")-COUNTIF(AE84:AH84,"&gt;=1")&gt;=2,"NP/UA",IF(W84&gt;=1,ROUND(W84*IFERROR((IF(AND(X84&gt;=1,AE84&gt;=1),AE84/X84*0.5,0)+IF(AND(Y84&gt;=1,AF84&gt;=1),AF84/Y84*0.3,0)+IF(AND(Z84&gt;=1,AG84&gt;=1),AG84/Z84*0.2,0))/(IF(AND(X84&gt;=1,AE84&gt;=1),0.5,0)+IF(AND(Y84&gt;=1,AF84&gt;=1),0.3,0)+IF(AND(Z84&gt;=1,AG84&gt;=1),0.2,0)),1),0),IFERROR(ROUND((IF(AE84&gt;=1,AE84*0.5,0)+IF(AF84&gt;=1,AF84*0.3,0)+IF(AG84&gt;=1,AG84*0.2,0))/(IF(AE84&gt;=1,0.5,0)+IF(AF84&gt;=1,0.3,0)+IF(AG84&gt;=1,0.2,0)),0),"NP/UA"))))</f>
        <v>179</v>
      </c>
      <c r="O84">
        <v>143</v>
      </c>
      <c r="P84">
        <v>153</v>
      </c>
      <c r="Q84">
        <v>167</v>
      </c>
      <c r="R84">
        <v>143</v>
      </c>
      <c r="S84">
        <v>167</v>
      </c>
      <c r="T84">
        <v>197</v>
      </c>
      <c r="U84">
        <v>185</v>
      </c>
      <c r="V84">
        <v>175</v>
      </c>
      <c r="W84">
        <v>189</v>
      </c>
      <c r="X84">
        <v>213</v>
      </c>
      <c r="Y84">
        <v>162</v>
      </c>
      <c r="Z84">
        <v>179</v>
      </c>
      <c r="AA84">
        <v>216</v>
      </c>
      <c r="AB84">
        <v>230</v>
      </c>
      <c r="AC84">
        <v>208</v>
      </c>
      <c r="AD84">
        <v>211</v>
      </c>
      <c r="AE84">
        <v>204</v>
      </c>
      <c r="AF84">
        <v>154</v>
      </c>
      <c r="AG84">
        <v>165</v>
      </c>
      <c r="AH84">
        <v>176</v>
      </c>
      <c r="AI84">
        <v>205</v>
      </c>
      <c r="AJ84">
        <v>202</v>
      </c>
      <c r="AK84">
        <v>225</v>
      </c>
      <c r="AL84">
        <v>191</v>
      </c>
      <c r="AM84" s="2"/>
      <c r="AN84" s="2"/>
      <c r="AO84" s="2"/>
      <c r="AP84" s="2"/>
    </row>
    <row r="85" spans="1:42" x14ac:dyDescent="0.35">
      <c r="A85" s="2" t="s">
        <v>258</v>
      </c>
      <c r="B85" s="4" t="s">
        <v>334</v>
      </c>
      <c r="C85" s="4" t="s">
        <v>382</v>
      </c>
      <c r="D85" s="2" t="s">
        <v>3</v>
      </c>
      <c r="E85" s="2" t="s">
        <v>69</v>
      </c>
      <c r="F85" s="12">
        <f>IF(AND(O85=0,P85=0,S85=0,T85=0,W85=0,X85=0,AA85=0,AB85=0,AE85=0,AF85=0,AI85=0,AJ85=0),"CLOSED",IF(COUNTIF(AI85:AL85,"&gt;0")-COUNTIF(AI85:AL85,"&gt;=1")&gt;=2,"NP/UA",IF(S85&gt;=1,ROUND(S85*IFERROR((IF(AND(T85&gt;=1,AA85&gt;=1),AA85/T85*0.5,0)+IF(AND(U85&gt;=1,AB85&gt;=1),AB85/U85*0.3,0)+IF(AND(V85&gt;=1,AC85&gt;=1),AC85/V85*0.2,0))/(IF(AND(T85&gt;=1,AA85&gt;=1),0.5,0)+IF(AND(U85&gt;=1,AB85&gt;=1),0.3,0)+IF(AND(V85&gt;=1,AC85&gt;=1),0.2,0)),1)*IFERROR((IF(AND(AB85&gt;=1,AI85&gt;=1),AI85/AB85*0.5,0)+IF(AND(AC85&gt;=1,AJ85&gt;=1),AJ85/AC85*0.3,0)+IF(AND(AD85&gt;=1,AK85&gt;=1),AK85/AD85*0.2,0))/(IF(AND(AB85&gt;=1,AI85&gt;=1),0.5,0)+IF(AND(AC85&gt;=1,AJ85&gt;=1),0.3,0)+IF(AND(AD85&gt;=1,AK85&gt;=1),0.2,0)),1),0),IFERROR(ROUND((IF(ISNUMBER(M85),M85*0.4,0)+IF(AI85&gt;=1,AI85*0.25,0)+IF(AJ85&gt;=1,AJ85*0.15,0)+IF(AK85&gt;=1,AK85*0.1,0)+IF(AL85&gt;=1,AL85*0.1,0))/(IF(ISNUMBER(M85),0.4,0)+IF(AI85&gt;=1,0.25,0)+IF(AJ85&gt;=1,0.15,0)+IF(AK85&gt;=1,0.1,0)+IF(AL85&gt;=1,0.1,0)),0),"NP/UA"))))</f>
        <v>305</v>
      </c>
      <c r="G85" s="12">
        <f>IF(AND(O85=0,P85=0,S85=0,T85=0,W85=0,X85=0,AA85=0,AB85=0,AE85=0,AF85=0,AI85=0,AJ85=0),"CLOSED",IF(COUNTIF(AE85:AH85,"&gt;0")-COUNTIF(AE85:AH85,"&gt;=1")&gt;=2,"NP/UA",IF(O85&gt;=1,ROUND(O85*IFERROR((IF(AND(P85&gt;=1,W85&gt;=1),W85/P85*0.5,0)+IF(AND(Q85&gt;=1,X85&gt;=1),X85/Q85*0.3,0)+IF(AND(R85&gt;=1,Y85&gt;=1),Y85/R85*0.2,0))/(IF(AND(P85&gt;=1,W85&gt;=1),0.5,0)+IF(AND(Q85&gt;=1,X85&gt;=1),0.3,0)+IF(AND(R85&gt;=1,Y85&gt;=1),0.2,0)),1)*IFERROR((IF(AND(X85&gt;=1,AE85&gt;=1),AE85/X85*0.5,0)+IF(AND(Y85&gt;=1,AF85&gt;=1),AF85/Y85*0.3,0)+IF(AND(Z85&gt;=1,AG85&gt;=1),AG85/Z85*0.2,0))/(IF(AND(X85&gt;=1,AE85&gt;=1),0.5,0)+IF(AND(Y85&gt;=1,AF85&gt;=1),0.3,0)+IF(AND(Z85&gt;=1,AG85&gt;=1),0.2,0)),1),0),IFERROR(ROUND((IF(ISNUMBER(N85),N85*0.4,0)+IF(AE85&gt;=1,AE85*0.25,0)+IF(AF85&gt;=1,AF85*0.15,0)+IF(AG85&gt;=1,AG85*0.1,0)+IF(AH85&gt;=1,AH85*0.1,0))/(IF(ISNUMBER(N85),0.4,0)+IF(AE85&gt;=1,0.25,0)+IF(AF85&gt;=1,0.15,0)+IF(AG85&gt;=1,0.1,0)+IF(AH85&gt;=1,0.1,0)),0),"NP/UA"))))</f>
        <v>348</v>
      </c>
      <c r="H85" s="13">
        <f>IF(F85="NP/UA","Unavail",IF(F85="CLOSED","CLOSED",IF(ISNUMBER(F85),ROUND(F85/4,0),"Unavail")))</f>
        <v>76</v>
      </c>
      <c r="I85" s="13">
        <f>IF(G85="NP/UA","Unavail",IF(G85="CLOSED","CLOSED",IF(ISNUMBER(G85),ROUND(G85/7,0),"Unavail")))</f>
        <v>50</v>
      </c>
      <c r="J85" s="13">
        <f>IF(F85="NP/UA","Unavail",IF(F85="CLOSED","CLOSED",IF(ISNUMBER(F85),ROUND(F85*0.25*0.75,0),"Unavail")))</f>
        <v>57</v>
      </c>
      <c r="K85" s="13">
        <f>IF(G85="NP/UA","Unavail",IF(G85="CLOSED","CLOSED",IF(ISNUMBER(G85),ROUND(G85*(1/7)*0.75,0),"Unavail")))</f>
        <v>37</v>
      </c>
      <c r="L85" s="7"/>
      <c r="M85" s="11">
        <f>IF(AND(O85=0,P85=0,S85=0,T85=0,W85=0,X85=0,AA85=0,AB85=0,AE85=0,AF85=0,AI85=0,AJ85=0),"CLOSED",IF(COUNTIF(AI85:AL85,"&gt;0")-COUNTIF(AI85:AL85,"&gt;=1")&gt;=2,"NP/UA",IF(AA85&gt;=1,ROUND(AA85*IFERROR((IF(AND(AB85&gt;=1,AI85&gt;=1),AI85/AB85*0.5,0)+IF(AND(AC85&gt;=1,AJ85&gt;=1),AJ85/AC85*0.3,0)+IF(AND(AD85&gt;=1,AK85&gt;=1),AK85/AD85*0.2,0))/(IF(AND(AB85&gt;=1,AI85&gt;=1),0.5,0)+IF(AND(AC85&gt;=1,AJ85&gt;=1),0.3,0)+IF(AND(AD85&gt;=1,AK85&gt;=1),0.2,0)),1),0),IFERROR(ROUND((IF(AI85&gt;=1,AI85*0.5,0)+IF(AJ85&gt;=1,AJ85*0.3,0)+IF(AK85&gt;=1,AK85*0.2,0))/(IF(AI85&gt;=1,0.5,0)+IF(AJ85&gt;=1,0.3,0)+IF(AK85&gt;=1,0.2,0)),0),"NP/UA"))))</f>
        <v>332</v>
      </c>
      <c r="N85" s="11">
        <f>IF(AND(O85=0,P85=0,S85=0,T85=0,W85=0,X85=0,AA85=0,AB85=0,AE85=0,AF85=0,AI85=0,AJ85=0),"CLOSED",IF(COUNTIF(AE85:AH85,"&gt;0")-COUNTIF(AE85:AH85,"&gt;=1")&gt;=2,"NP/UA",IF(W85&gt;=1,ROUND(W85*IFERROR((IF(AND(X85&gt;=1,AE85&gt;=1),AE85/X85*0.5,0)+IF(AND(Y85&gt;=1,AF85&gt;=1),AF85/Y85*0.3,0)+IF(AND(Z85&gt;=1,AG85&gt;=1),AG85/Z85*0.2,0))/(IF(AND(X85&gt;=1,AE85&gt;=1),0.5,0)+IF(AND(Y85&gt;=1,AF85&gt;=1),0.3,0)+IF(AND(Z85&gt;=1,AG85&gt;=1),0.2,0)),1),0),IFERROR(ROUND((IF(AE85&gt;=1,AE85*0.5,0)+IF(AF85&gt;=1,AF85*0.3,0)+IF(AG85&gt;=1,AG85*0.2,0))/(IF(AE85&gt;=1,0.5,0)+IF(AF85&gt;=1,0.3,0)+IF(AG85&gt;=1,0.2,0)),0),"NP/UA"))))</f>
        <v>350</v>
      </c>
      <c r="O85">
        <v>387</v>
      </c>
      <c r="P85">
        <v>402</v>
      </c>
      <c r="Q85">
        <v>456</v>
      </c>
      <c r="R85">
        <v>428</v>
      </c>
      <c r="S85">
        <v>340</v>
      </c>
      <c r="T85">
        <v>364</v>
      </c>
      <c r="U85">
        <v>441</v>
      </c>
      <c r="V85">
        <v>444</v>
      </c>
      <c r="W85">
        <v>378</v>
      </c>
      <c r="X85">
        <v>458</v>
      </c>
      <c r="Y85">
        <v>425</v>
      </c>
      <c r="Z85">
        <v>434</v>
      </c>
      <c r="AA85">
        <v>352</v>
      </c>
      <c r="AB85">
        <v>421</v>
      </c>
      <c r="AC85">
        <v>401</v>
      </c>
      <c r="AD85">
        <v>345</v>
      </c>
      <c r="AE85">
        <v>428</v>
      </c>
      <c r="AF85">
        <v>390</v>
      </c>
      <c r="AG85">
        <v>400</v>
      </c>
      <c r="AH85">
        <v>374</v>
      </c>
      <c r="AI85">
        <v>400</v>
      </c>
      <c r="AJ85">
        <v>382</v>
      </c>
      <c r="AK85">
        <v>315</v>
      </c>
      <c r="AL85">
        <v>335</v>
      </c>
      <c r="AM85" s="2"/>
      <c r="AN85" s="2"/>
      <c r="AO85" s="2"/>
      <c r="AP85" s="2"/>
    </row>
    <row r="86" spans="1:42" x14ac:dyDescent="0.35">
      <c r="A86" s="2" t="s">
        <v>261</v>
      </c>
      <c r="B86" s="4" t="s">
        <v>334</v>
      </c>
      <c r="C86" s="4" t="s">
        <v>382</v>
      </c>
      <c r="D86" s="2" t="s">
        <v>3</v>
      </c>
      <c r="E86" s="2" t="s">
        <v>26</v>
      </c>
      <c r="F86" s="12">
        <f>IF(AND(O86=0,P86=0,S86=0,T86=0,W86=0,X86=0,AA86=0,AB86=0,AE86=0,AF86=0,AI86=0,AJ86=0),"CLOSED",IF(COUNTIF(AI86:AL86,"&gt;0")-COUNTIF(AI86:AL86,"&gt;=1")&gt;=2,"NP/UA",IF(S86&gt;=1,ROUND(S86*IFERROR((IF(AND(T86&gt;=1,AA86&gt;=1),AA86/T86*0.5,0)+IF(AND(U86&gt;=1,AB86&gt;=1),AB86/U86*0.3,0)+IF(AND(V86&gt;=1,AC86&gt;=1),AC86/V86*0.2,0))/(IF(AND(T86&gt;=1,AA86&gt;=1),0.5,0)+IF(AND(U86&gt;=1,AB86&gt;=1),0.3,0)+IF(AND(V86&gt;=1,AC86&gt;=1),0.2,0)),1)*IFERROR((IF(AND(AB86&gt;=1,AI86&gt;=1),AI86/AB86*0.5,0)+IF(AND(AC86&gt;=1,AJ86&gt;=1),AJ86/AC86*0.3,0)+IF(AND(AD86&gt;=1,AK86&gt;=1),AK86/AD86*0.2,0))/(IF(AND(AB86&gt;=1,AI86&gt;=1),0.5,0)+IF(AND(AC86&gt;=1,AJ86&gt;=1),0.3,0)+IF(AND(AD86&gt;=1,AK86&gt;=1),0.2,0)),1),0),IFERROR(ROUND((IF(ISNUMBER(M86),M86*0.4,0)+IF(AI86&gt;=1,AI86*0.25,0)+IF(AJ86&gt;=1,AJ86*0.15,0)+IF(AK86&gt;=1,AK86*0.1,0)+IF(AL86&gt;=1,AL86*0.1,0))/(IF(ISNUMBER(M86),0.4,0)+IF(AI86&gt;=1,0.25,0)+IF(AJ86&gt;=1,0.15,0)+IF(AK86&gt;=1,0.1,0)+IF(AL86&gt;=1,0.1,0)),0),"NP/UA"))))</f>
        <v>8</v>
      </c>
      <c r="G86" s="12">
        <f>IF(AND(O86=0,P86=0,S86=0,T86=0,W86=0,X86=0,AA86=0,AB86=0,AE86=0,AF86=0,AI86=0,AJ86=0),"CLOSED",IF(COUNTIF(AE86:AH86,"&gt;0")-COUNTIF(AE86:AH86,"&gt;=1")&gt;=2,"NP/UA",IF(O86&gt;=1,ROUND(O86*IFERROR((IF(AND(P86&gt;=1,W86&gt;=1),W86/P86*0.5,0)+IF(AND(Q86&gt;=1,X86&gt;=1),X86/Q86*0.3,0)+IF(AND(R86&gt;=1,Y86&gt;=1),Y86/R86*0.2,0))/(IF(AND(P86&gt;=1,W86&gt;=1),0.5,0)+IF(AND(Q86&gt;=1,X86&gt;=1),0.3,0)+IF(AND(R86&gt;=1,Y86&gt;=1),0.2,0)),1)*IFERROR((IF(AND(X86&gt;=1,AE86&gt;=1),AE86/X86*0.5,0)+IF(AND(Y86&gt;=1,AF86&gt;=1),AF86/Y86*0.3,0)+IF(AND(Z86&gt;=1,AG86&gt;=1),AG86/Z86*0.2,0))/(IF(AND(X86&gt;=1,AE86&gt;=1),0.5,0)+IF(AND(Y86&gt;=1,AF86&gt;=1),0.3,0)+IF(AND(Z86&gt;=1,AG86&gt;=1),0.2,0)),1),0),IFERROR(ROUND((IF(ISNUMBER(N86),N86*0.4,0)+IF(AE86&gt;=1,AE86*0.25,0)+IF(AF86&gt;=1,AF86*0.15,0)+IF(AG86&gt;=1,AG86*0.1,0)+IF(AH86&gt;=1,AH86*0.1,0))/(IF(ISNUMBER(N86),0.4,0)+IF(AE86&gt;=1,0.25,0)+IF(AF86&gt;=1,0.15,0)+IF(AG86&gt;=1,0.1,0)+IF(AH86&gt;=1,0.1,0)),0),"NP/UA"))))</f>
        <v>26</v>
      </c>
      <c r="H86" s="13">
        <f>IF(F86="NP/UA","Unavail",IF(F86="CLOSED","CLOSED",IF(ISNUMBER(F86),ROUND(F86/4,0),"Unavail")))</f>
        <v>2</v>
      </c>
      <c r="I86" s="13">
        <f>IF(G86="NP/UA","Unavail",IF(G86="CLOSED","CLOSED",IF(ISNUMBER(G86),ROUND(G86/7,0),"Unavail")))</f>
        <v>4</v>
      </c>
      <c r="J86" s="13">
        <f>IF(F86="NP/UA","Unavail",IF(F86="CLOSED","CLOSED",IF(ISNUMBER(F86),ROUND(F86*0.25*0.75,0),"Unavail")))</f>
        <v>2</v>
      </c>
      <c r="K86" s="13">
        <f>IF(G86="NP/UA","Unavail",IF(G86="CLOSED","CLOSED",IF(ISNUMBER(G86),ROUND(G86*(1/7)*0.75,0),"Unavail")))</f>
        <v>3</v>
      </c>
      <c r="L86" s="7"/>
      <c r="M86" s="11">
        <f>IF(AND(O86=0,P86=0,S86=0,T86=0,W86=0,X86=0,AA86=0,AB86=0,AE86=0,AF86=0,AI86=0,AJ86=0),"CLOSED",IF(COUNTIF(AI86:AL86,"&gt;0")-COUNTIF(AI86:AL86,"&gt;=1")&gt;=2,"NP/UA",IF(AA86&gt;=1,ROUND(AA86*IFERROR((IF(AND(AB86&gt;=1,AI86&gt;=1),AI86/AB86*0.5,0)+IF(AND(AC86&gt;=1,AJ86&gt;=1),AJ86/AC86*0.3,0)+IF(AND(AD86&gt;=1,AK86&gt;=1),AK86/AD86*0.2,0))/(IF(AND(AB86&gt;=1,AI86&gt;=1),0.5,0)+IF(AND(AC86&gt;=1,AJ86&gt;=1),0.3,0)+IF(AND(AD86&gt;=1,AK86&gt;=1),0.2,0)),1),0),IFERROR(ROUND((IF(AI86&gt;=1,AI86*0.5,0)+IF(AJ86&gt;=1,AJ86*0.3,0)+IF(AK86&gt;=1,AK86*0.2,0))/(IF(AI86&gt;=1,0.5,0)+IF(AJ86&gt;=1,0.3,0)+IF(AK86&gt;=1,0.2,0)),0),"NP/UA"))))</f>
        <v>10</v>
      </c>
      <c r="N86" s="11">
        <f>IF(AND(O86=0,P86=0,S86=0,T86=0,W86=0,X86=0,AA86=0,AB86=0,AE86=0,AF86=0,AI86=0,AJ86=0),"CLOSED",IF(COUNTIF(AE86:AH86,"&gt;0")-COUNTIF(AE86:AH86,"&gt;=1")&gt;=2,"NP/UA",IF(W86&gt;=1,ROUND(W86*IFERROR((IF(AND(X86&gt;=1,AE86&gt;=1),AE86/X86*0.5,0)+IF(AND(Y86&gt;=1,AF86&gt;=1),AF86/Y86*0.3,0)+IF(AND(Z86&gt;=1,AG86&gt;=1),AG86/Z86*0.2,0))/(IF(AND(X86&gt;=1,AE86&gt;=1),0.5,0)+IF(AND(Y86&gt;=1,AF86&gt;=1),0.3,0)+IF(AND(Z86&gt;=1,AG86&gt;=1),0.2,0)),1),0),IFERROR(ROUND((IF(AE86&gt;=1,AE86*0.5,0)+IF(AF86&gt;=1,AF86*0.3,0)+IF(AG86&gt;=1,AG86*0.2,0))/(IF(AE86&gt;=1,0.5,0)+IF(AF86&gt;=1,0.3,0)+IF(AG86&gt;=1,0.2,0)),0),"NP/UA"))))</f>
        <v>14</v>
      </c>
      <c r="O86">
        <v>18</v>
      </c>
      <c r="P86">
        <v>16</v>
      </c>
      <c r="Q86">
        <v>10</v>
      </c>
      <c r="R86">
        <v>9</v>
      </c>
      <c r="S86">
        <v>8</v>
      </c>
      <c r="T86">
        <v>12</v>
      </c>
      <c r="U86">
        <v>7</v>
      </c>
      <c r="V86">
        <v>4</v>
      </c>
      <c r="W86">
        <v>14</v>
      </c>
      <c r="X86">
        <v>24</v>
      </c>
      <c r="Y86">
        <v>13</v>
      </c>
      <c r="Z86">
        <v>6</v>
      </c>
      <c r="AA86">
        <v>7</v>
      </c>
      <c r="AB86">
        <v>2</v>
      </c>
      <c r="AC86">
        <v>7</v>
      </c>
      <c r="AD86">
        <v>7</v>
      </c>
      <c r="AE86">
        <v>10</v>
      </c>
      <c r="AF86">
        <v>8</v>
      </c>
      <c r="AG86">
        <v>18</v>
      </c>
      <c r="AH86">
        <v>6</v>
      </c>
      <c r="AI86">
        <v>4</v>
      </c>
      <c r="AJ86">
        <v>3</v>
      </c>
      <c r="AK86">
        <v>9</v>
      </c>
      <c r="AL86">
        <v>1</v>
      </c>
      <c r="AM86" s="2"/>
      <c r="AN86" s="2"/>
      <c r="AO86" s="2"/>
      <c r="AP86" s="2"/>
    </row>
    <row r="87" spans="1:42" x14ac:dyDescent="0.35">
      <c r="A87" s="2" t="s">
        <v>262</v>
      </c>
      <c r="B87" s="4" t="s">
        <v>334</v>
      </c>
      <c r="C87" s="4" t="s">
        <v>382</v>
      </c>
      <c r="D87" s="2" t="s">
        <v>45</v>
      </c>
      <c r="E87" s="2" t="s">
        <v>48</v>
      </c>
      <c r="F87" s="12">
        <f>IF(AND(O87=0,P87=0,S87=0,T87=0,W87=0,X87=0,AA87=0,AB87=0,AE87=0,AF87=0,AI87=0,AJ87=0),"CLOSED",IF(COUNTIF(AI87:AL87,"&gt;0")-COUNTIF(AI87:AL87,"&gt;=1")&gt;=2,"NP/UA",IF(S87&gt;=1,ROUND(S87*IFERROR((IF(AND(T87&gt;=1,AA87&gt;=1),AA87/T87*0.5,0)+IF(AND(U87&gt;=1,AB87&gt;=1),AB87/U87*0.3,0)+IF(AND(V87&gt;=1,AC87&gt;=1),AC87/V87*0.2,0))/(IF(AND(T87&gt;=1,AA87&gt;=1),0.5,0)+IF(AND(U87&gt;=1,AB87&gt;=1),0.3,0)+IF(AND(V87&gt;=1,AC87&gt;=1),0.2,0)),1)*IFERROR((IF(AND(AB87&gt;=1,AI87&gt;=1),AI87/AB87*0.5,0)+IF(AND(AC87&gt;=1,AJ87&gt;=1),AJ87/AC87*0.3,0)+IF(AND(AD87&gt;=1,AK87&gt;=1),AK87/AD87*0.2,0))/(IF(AND(AB87&gt;=1,AI87&gt;=1),0.5,0)+IF(AND(AC87&gt;=1,AJ87&gt;=1),0.3,0)+IF(AND(AD87&gt;=1,AK87&gt;=1),0.2,0)),1),0),IFERROR(ROUND((IF(ISNUMBER(M87),M87*0.4,0)+IF(AI87&gt;=1,AI87*0.25,0)+IF(AJ87&gt;=1,AJ87*0.15,0)+IF(AK87&gt;=1,AK87*0.1,0)+IF(AL87&gt;=1,AL87*0.1,0))/(IF(ISNUMBER(M87),0.4,0)+IF(AI87&gt;=1,0.25,0)+IF(AJ87&gt;=1,0.15,0)+IF(AK87&gt;=1,0.1,0)+IF(AL87&gt;=1,0.1,0)),0),"NP/UA"))))</f>
        <v>64</v>
      </c>
      <c r="G87" s="12">
        <f>IF(AND(O87=0,P87=0,S87=0,T87=0,W87=0,X87=0,AA87=0,AB87=0,AE87=0,AF87=0,AI87=0,AJ87=0),"CLOSED",IF(COUNTIF(AE87:AH87,"&gt;0")-COUNTIF(AE87:AH87,"&gt;=1")&gt;=2,"NP/UA",IF(O87&gt;=1,ROUND(O87*IFERROR((IF(AND(P87&gt;=1,W87&gt;=1),W87/P87*0.5,0)+IF(AND(Q87&gt;=1,X87&gt;=1),X87/Q87*0.3,0)+IF(AND(R87&gt;=1,Y87&gt;=1),Y87/R87*0.2,0))/(IF(AND(P87&gt;=1,W87&gt;=1),0.5,0)+IF(AND(Q87&gt;=1,X87&gt;=1),0.3,0)+IF(AND(R87&gt;=1,Y87&gt;=1),0.2,0)),1)*IFERROR((IF(AND(X87&gt;=1,AE87&gt;=1),AE87/X87*0.5,0)+IF(AND(Y87&gt;=1,AF87&gt;=1),AF87/Y87*0.3,0)+IF(AND(Z87&gt;=1,AG87&gt;=1),AG87/Z87*0.2,0))/(IF(AND(X87&gt;=1,AE87&gt;=1),0.5,0)+IF(AND(Y87&gt;=1,AF87&gt;=1),0.3,0)+IF(AND(Z87&gt;=1,AG87&gt;=1),0.2,0)),1),0),IFERROR(ROUND((IF(ISNUMBER(N87),N87*0.4,0)+IF(AE87&gt;=1,AE87*0.25,0)+IF(AF87&gt;=1,AF87*0.15,0)+IF(AG87&gt;=1,AG87*0.1,0)+IF(AH87&gt;=1,AH87*0.1,0))/(IF(ISNUMBER(N87),0.4,0)+IF(AE87&gt;=1,0.25,0)+IF(AF87&gt;=1,0.15,0)+IF(AG87&gt;=1,0.1,0)+IF(AH87&gt;=1,0.1,0)),0),"NP/UA"))))</f>
        <v>99</v>
      </c>
      <c r="H87" s="13">
        <f>IF(F87="NP/UA","Unavail",IF(F87="CLOSED","CLOSED",IF(ISNUMBER(F87),ROUND(F87/4,0),"Unavail")))</f>
        <v>16</v>
      </c>
      <c r="I87" s="13">
        <f>IF(G87="NP/UA","Unavail",IF(G87="CLOSED","CLOSED",IF(ISNUMBER(G87),ROUND(G87/7,0),"Unavail")))</f>
        <v>14</v>
      </c>
      <c r="J87" s="13">
        <f>IF(F87="NP/UA","Unavail",IF(F87="CLOSED","CLOSED",IF(ISNUMBER(F87),ROUND(F87*0.25*0.75,0),"Unavail")))</f>
        <v>12</v>
      </c>
      <c r="K87" s="13">
        <f>IF(G87="NP/UA","Unavail",IF(G87="CLOSED","CLOSED",IF(ISNUMBER(G87),ROUND(G87*(1/7)*0.75,0),"Unavail")))</f>
        <v>11</v>
      </c>
      <c r="L87" s="7"/>
      <c r="M87" s="11">
        <f>IF(AND(O87=0,P87=0,S87=0,T87=0,W87=0,X87=0,AA87=0,AB87=0,AE87=0,AF87=0,AI87=0,AJ87=0),"CLOSED",IF(COUNTIF(AI87:AL87,"&gt;0")-COUNTIF(AI87:AL87,"&gt;=1")&gt;=2,"NP/UA",IF(AA87&gt;=1,ROUND(AA87*IFERROR((IF(AND(AB87&gt;=1,AI87&gt;=1),AI87/AB87*0.5,0)+IF(AND(AC87&gt;=1,AJ87&gt;=1),AJ87/AC87*0.3,0)+IF(AND(AD87&gt;=1,AK87&gt;=1),AK87/AD87*0.2,0))/(IF(AND(AB87&gt;=1,AI87&gt;=1),0.5,0)+IF(AND(AC87&gt;=1,AJ87&gt;=1),0.3,0)+IF(AND(AD87&gt;=1,AK87&gt;=1),0.2,0)),1),0),IFERROR(ROUND((IF(AI87&gt;=1,AI87*0.5,0)+IF(AJ87&gt;=1,AJ87*0.3,0)+IF(AK87&gt;=1,AK87*0.2,0))/(IF(AI87&gt;=1,0.5,0)+IF(AJ87&gt;=1,0.3,0)+IF(AK87&gt;=1,0.2,0)),0),"NP/UA"))))</f>
        <v>80</v>
      </c>
      <c r="N87" s="11">
        <f>IF(AND(O87=0,P87=0,S87=0,T87=0,W87=0,X87=0,AA87=0,AB87=0,AE87=0,AF87=0,AI87=0,AJ87=0),"CLOSED",IF(COUNTIF(AE87:AH87,"&gt;0")-COUNTIF(AE87:AH87,"&gt;=1")&gt;=2,"NP/UA",IF(W87&gt;=1,ROUND(W87*IFERROR((IF(AND(X87&gt;=1,AE87&gt;=1),AE87/X87*0.5,0)+IF(AND(Y87&gt;=1,AF87&gt;=1),AF87/Y87*0.3,0)+IF(AND(Z87&gt;=1,AG87&gt;=1),AG87/Z87*0.2,0))/(IF(AND(X87&gt;=1,AE87&gt;=1),0.5,0)+IF(AND(Y87&gt;=1,AF87&gt;=1),0.3,0)+IF(AND(Z87&gt;=1,AG87&gt;=1),0.2,0)),1),0),IFERROR(ROUND((IF(AE87&gt;=1,AE87*0.5,0)+IF(AF87&gt;=1,AF87*0.3,0)+IF(AG87&gt;=1,AG87*0.2,0))/(IF(AE87&gt;=1,0.5,0)+IF(AF87&gt;=1,0.3,0)+IF(AG87&gt;=1,0.2,0)),0),"NP/UA"))))</f>
        <v>85</v>
      </c>
      <c r="O87">
        <v>123</v>
      </c>
      <c r="P87">
        <v>103</v>
      </c>
      <c r="Q87">
        <v>96</v>
      </c>
      <c r="R87">
        <v>93</v>
      </c>
      <c r="S87">
        <v>84</v>
      </c>
      <c r="T87">
        <v>108</v>
      </c>
      <c r="U87">
        <v>113</v>
      </c>
      <c r="V87">
        <v>77</v>
      </c>
      <c r="W87">
        <v>93</v>
      </c>
      <c r="X87">
        <v>80</v>
      </c>
      <c r="Y87">
        <v>83</v>
      </c>
      <c r="Z87">
        <v>54</v>
      </c>
      <c r="AA87">
        <v>91</v>
      </c>
      <c r="AB87">
        <v>98</v>
      </c>
      <c r="AC87">
        <v>68</v>
      </c>
      <c r="AD87">
        <v>49</v>
      </c>
      <c r="AE87">
        <v>73</v>
      </c>
      <c r="AF87">
        <v>77</v>
      </c>
      <c r="AG87">
        <v>48</v>
      </c>
      <c r="AH87">
        <v>42</v>
      </c>
      <c r="AI87">
        <v>84</v>
      </c>
      <c r="AJ87">
        <v>63</v>
      </c>
      <c r="AK87">
        <v>43</v>
      </c>
      <c r="AL87">
        <v>39</v>
      </c>
      <c r="AM87" s="2"/>
      <c r="AN87" s="2"/>
      <c r="AO87" s="2"/>
      <c r="AP87" s="2"/>
    </row>
    <row r="88" spans="1:42" x14ac:dyDescent="0.35">
      <c r="A88" s="2" t="s">
        <v>263</v>
      </c>
      <c r="B88" s="4" t="s">
        <v>334</v>
      </c>
      <c r="C88" s="4" t="s">
        <v>382</v>
      </c>
      <c r="D88" s="2" t="s">
        <v>45</v>
      </c>
      <c r="E88" s="2" t="s">
        <v>149</v>
      </c>
      <c r="F88" s="12">
        <f>IF(AND(O88=0,P88=0,S88=0,T88=0,W88=0,X88=0,AA88=0,AB88=0,AE88=0,AF88=0,AI88=0,AJ88=0),"CLOSED",IF(COUNTIF(AI88:AL88,"&gt;0")-COUNTIF(AI88:AL88,"&gt;=1")&gt;=2,"NP/UA",IF(S88&gt;=1,ROUND(S88*IFERROR((IF(AND(T88&gt;=1,AA88&gt;=1),AA88/T88*0.5,0)+IF(AND(U88&gt;=1,AB88&gt;=1),AB88/U88*0.3,0)+IF(AND(V88&gt;=1,AC88&gt;=1),AC88/V88*0.2,0))/(IF(AND(T88&gt;=1,AA88&gt;=1),0.5,0)+IF(AND(U88&gt;=1,AB88&gt;=1),0.3,0)+IF(AND(V88&gt;=1,AC88&gt;=1),0.2,0)),1)*IFERROR((IF(AND(AB88&gt;=1,AI88&gt;=1),AI88/AB88*0.5,0)+IF(AND(AC88&gt;=1,AJ88&gt;=1),AJ88/AC88*0.3,0)+IF(AND(AD88&gt;=1,AK88&gt;=1),AK88/AD88*0.2,0))/(IF(AND(AB88&gt;=1,AI88&gt;=1),0.5,0)+IF(AND(AC88&gt;=1,AJ88&gt;=1),0.3,0)+IF(AND(AD88&gt;=1,AK88&gt;=1),0.2,0)),1),0),IFERROR(ROUND((IF(ISNUMBER(M88),M88*0.4,0)+IF(AI88&gt;=1,AI88*0.25,0)+IF(AJ88&gt;=1,AJ88*0.15,0)+IF(AK88&gt;=1,AK88*0.1,0)+IF(AL88&gt;=1,AL88*0.1,0))/(IF(ISNUMBER(M88),0.4,0)+IF(AI88&gt;=1,0.25,0)+IF(AJ88&gt;=1,0.15,0)+IF(AK88&gt;=1,0.1,0)+IF(AL88&gt;=1,0.1,0)),0),"NP/UA"))))</f>
        <v>70</v>
      </c>
      <c r="G88" s="12">
        <f>IF(AND(O88=0,P88=0,S88=0,T88=0,W88=0,X88=0,AA88=0,AB88=0,AE88=0,AF88=0,AI88=0,AJ88=0),"CLOSED",IF(COUNTIF(AE88:AH88,"&gt;0")-COUNTIF(AE88:AH88,"&gt;=1")&gt;=2,"NP/UA",IF(O88&gt;=1,ROUND(O88*IFERROR((IF(AND(P88&gt;=1,W88&gt;=1),W88/P88*0.5,0)+IF(AND(Q88&gt;=1,X88&gt;=1),X88/Q88*0.3,0)+IF(AND(R88&gt;=1,Y88&gt;=1),Y88/R88*0.2,0))/(IF(AND(P88&gt;=1,W88&gt;=1),0.5,0)+IF(AND(Q88&gt;=1,X88&gt;=1),0.3,0)+IF(AND(R88&gt;=1,Y88&gt;=1),0.2,0)),1)*IFERROR((IF(AND(X88&gt;=1,AE88&gt;=1),AE88/X88*0.5,0)+IF(AND(Y88&gt;=1,AF88&gt;=1),AF88/Y88*0.3,0)+IF(AND(Z88&gt;=1,AG88&gt;=1),AG88/Z88*0.2,0))/(IF(AND(X88&gt;=1,AE88&gt;=1),0.5,0)+IF(AND(Y88&gt;=1,AF88&gt;=1),0.3,0)+IF(AND(Z88&gt;=1,AG88&gt;=1),0.2,0)),1),0),IFERROR(ROUND((IF(ISNUMBER(N88),N88*0.4,0)+IF(AE88&gt;=1,AE88*0.25,0)+IF(AF88&gt;=1,AF88*0.15,0)+IF(AG88&gt;=1,AG88*0.1,0)+IF(AH88&gt;=1,AH88*0.1,0))/(IF(ISNUMBER(N88),0.4,0)+IF(AE88&gt;=1,0.25,0)+IF(AF88&gt;=1,0.15,0)+IF(AG88&gt;=1,0.1,0)+IF(AH88&gt;=1,0.1,0)),0),"NP/UA"))))</f>
        <v>123</v>
      </c>
      <c r="H88" s="13">
        <f>IF(F88="NP/UA","Unavail",IF(F88="CLOSED","CLOSED",IF(ISNUMBER(F88),ROUND(F88/4,0),"Unavail")))</f>
        <v>18</v>
      </c>
      <c r="I88" s="13">
        <f>IF(G88="NP/UA","Unavail",IF(G88="CLOSED","CLOSED",IF(ISNUMBER(G88),ROUND(G88/7,0),"Unavail")))</f>
        <v>18</v>
      </c>
      <c r="J88" s="13">
        <f>IF(F88="NP/UA","Unavail",IF(F88="CLOSED","CLOSED",IF(ISNUMBER(F88),ROUND(F88*0.25*0.75,0),"Unavail")))</f>
        <v>13</v>
      </c>
      <c r="K88" s="13">
        <f>IF(G88="NP/UA","Unavail",IF(G88="CLOSED","CLOSED",IF(ISNUMBER(G88),ROUND(G88*(1/7)*0.75,0),"Unavail")))</f>
        <v>13</v>
      </c>
      <c r="L88" s="7"/>
      <c r="M88" s="11">
        <f>IF(AND(O88=0,P88=0,S88=0,T88=0,W88=0,X88=0,AA88=0,AB88=0,AE88=0,AF88=0,AI88=0,AJ88=0),"CLOSED",IF(COUNTIF(AI88:AL88,"&gt;0")-COUNTIF(AI88:AL88,"&gt;=1")&gt;=2,"NP/UA",IF(AA88&gt;=1,ROUND(AA88*IFERROR((IF(AND(AB88&gt;=1,AI88&gt;=1),AI88/AB88*0.5,0)+IF(AND(AC88&gt;=1,AJ88&gt;=1),AJ88/AC88*0.3,0)+IF(AND(AD88&gt;=1,AK88&gt;=1),AK88/AD88*0.2,0))/(IF(AND(AB88&gt;=1,AI88&gt;=1),0.5,0)+IF(AND(AC88&gt;=1,AJ88&gt;=1),0.3,0)+IF(AND(AD88&gt;=1,AK88&gt;=1),0.2,0)),1),0),IFERROR(ROUND((IF(AI88&gt;=1,AI88*0.5,0)+IF(AJ88&gt;=1,AJ88*0.3,0)+IF(AK88&gt;=1,AK88*0.2,0))/(IF(AI88&gt;=1,0.5,0)+IF(AJ88&gt;=1,0.3,0)+IF(AK88&gt;=1,0.2,0)),0),"NP/UA"))))</f>
        <v>79</v>
      </c>
      <c r="N88" s="11">
        <f>IF(AND(O88=0,P88=0,S88=0,T88=0,W88=0,X88=0,AA88=0,AB88=0,AE88=0,AF88=0,AI88=0,AJ88=0),"CLOSED",IF(COUNTIF(AE88:AH88,"&gt;0")-COUNTIF(AE88:AH88,"&gt;=1")&gt;=2,"NP/UA",IF(W88&gt;=1,ROUND(W88*IFERROR((IF(AND(X88&gt;=1,AE88&gt;=1),AE88/X88*0.5,0)+IF(AND(Y88&gt;=1,AF88&gt;=1),AF88/Y88*0.3,0)+IF(AND(Z88&gt;=1,AG88&gt;=1),AG88/Z88*0.2,0))/(IF(AND(X88&gt;=1,AE88&gt;=1),0.5,0)+IF(AND(Y88&gt;=1,AF88&gt;=1),0.3,0)+IF(AND(Z88&gt;=1,AG88&gt;=1),0.2,0)),1),0),IFERROR(ROUND((IF(AE88&gt;=1,AE88*0.5,0)+IF(AF88&gt;=1,AF88*0.3,0)+IF(AG88&gt;=1,AG88*0.2,0))/(IF(AE88&gt;=1,0.5,0)+IF(AF88&gt;=1,0.3,0)+IF(AG88&gt;=1,0.2,0)),0),"NP/UA"))))</f>
        <v>105</v>
      </c>
      <c r="O88">
        <v>146</v>
      </c>
      <c r="P88">
        <v>126</v>
      </c>
      <c r="Q88">
        <v>101</v>
      </c>
      <c r="R88">
        <v>73</v>
      </c>
      <c r="S88">
        <v>87</v>
      </c>
      <c r="T88">
        <v>104</v>
      </c>
      <c r="U88">
        <v>65</v>
      </c>
      <c r="V88">
        <v>68</v>
      </c>
      <c r="W88">
        <v>114</v>
      </c>
      <c r="X88">
        <v>100</v>
      </c>
      <c r="Y88">
        <v>61</v>
      </c>
      <c r="Z88">
        <v>51</v>
      </c>
      <c r="AA88">
        <v>85</v>
      </c>
      <c r="AB88">
        <v>58</v>
      </c>
      <c r="AC88">
        <v>63</v>
      </c>
      <c r="AD88">
        <v>45</v>
      </c>
      <c r="AE88">
        <v>93</v>
      </c>
      <c r="AF88">
        <v>56</v>
      </c>
      <c r="AG88">
        <v>45</v>
      </c>
      <c r="AH88" s="3">
        <v>0.02</v>
      </c>
      <c r="AI88">
        <v>55</v>
      </c>
      <c r="AJ88">
        <v>58</v>
      </c>
      <c r="AK88">
        <v>41</v>
      </c>
      <c r="AL88" s="3">
        <v>0.02</v>
      </c>
      <c r="AM88" s="2"/>
      <c r="AN88" s="2"/>
      <c r="AO88" s="2"/>
      <c r="AP88" s="2"/>
    </row>
    <row r="89" spans="1:42" x14ac:dyDescent="0.35">
      <c r="A89" s="2" t="s">
        <v>264</v>
      </c>
      <c r="B89" s="4" t="s">
        <v>334</v>
      </c>
      <c r="C89" s="4" t="s">
        <v>382</v>
      </c>
      <c r="D89" s="2" t="s">
        <v>45</v>
      </c>
      <c r="E89" s="2" t="s">
        <v>48</v>
      </c>
      <c r="F89" s="12" t="str">
        <f>IF(AND(O89=0,P89=0,S89=0,T89=0,W89=0,X89=0,AA89=0,AB89=0,AE89=0,AF89=0,AI89=0,AJ89=0),"CLOSED",IF(COUNTIF(AI89:AL89,"&gt;0")-COUNTIF(AI89:AL89,"&gt;=1")&gt;=2,"NP/UA",IF(S89&gt;=1,ROUND(S89*IFERROR((IF(AND(T89&gt;=1,AA89&gt;=1),AA89/T89*0.5,0)+IF(AND(U89&gt;=1,AB89&gt;=1),AB89/U89*0.3,0)+IF(AND(V89&gt;=1,AC89&gt;=1),AC89/V89*0.2,0))/(IF(AND(T89&gt;=1,AA89&gt;=1),0.5,0)+IF(AND(U89&gt;=1,AB89&gt;=1),0.3,0)+IF(AND(V89&gt;=1,AC89&gt;=1),0.2,0)),1)*IFERROR((IF(AND(AB89&gt;=1,AI89&gt;=1),AI89/AB89*0.5,0)+IF(AND(AC89&gt;=1,AJ89&gt;=1),AJ89/AC89*0.3,0)+IF(AND(AD89&gt;=1,AK89&gt;=1),AK89/AD89*0.2,0))/(IF(AND(AB89&gt;=1,AI89&gt;=1),0.5,0)+IF(AND(AC89&gt;=1,AJ89&gt;=1),0.3,0)+IF(AND(AD89&gt;=1,AK89&gt;=1),0.2,0)),1),0),IFERROR(ROUND((IF(ISNUMBER(M89),M89*0.4,0)+IF(AI89&gt;=1,AI89*0.25,0)+IF(AJ89&gt;=1,AJ89*0.15,0)+IF(AK89&gt;=1,AK89*0.1,0)+IF(AL89&gt;=1,AL89*0.1,0))/(IF(ISNUMBER(M89),0.4,0)+IF(AI89&gt;=1,0.25,0)+IF(AJ89&gt;=1,0.15,0)+IF(AK89&gt;=1,0.1,0)+IF(AL89&gt;=1,0.1,0)),0),"NP/UA"))))</f>
        <v>NP/UA</v>
      </c>
      <c r="G89" s="12" t="str">
        <f>IF(AND(O89=0,P89=0,S89=0,T89=0,W89=0,X89=0,AA89=0,AB89=0,AE89=0,AF89=0,AI89=0,AJ89=0),"CLOSED",IF(COUNTIF(AE89:AH89,"&gt;0")-COUNTIF(AE89:AH89,"&gt;=1")&gt;=2,"NP/UA",IF(O89&gt;=1,ROUND(O89*IFERROR((IF(AND(P89&gt;=1,W89&gt;=1),W89/P89*0.5,0)+IF(AND(Q89&gt;=1,X89&gt;=1),X89/Q89*0.3,0)+IF(AND(R89&gt;=1,Y89&gt;=1),Y89/R89*0.2,0))/(IF(AND(P89&gt;=1,W89&gt;=1),0.5,0)+IF(AND(Q89&gt;=1,X89&gt;=1),0.3,0)+IF(AND(R89&gt;=1,Y89&gt;=1),0.2,0)),1)*IFERROR((IF(AND(X89&gt;=1,AE89&gt;=1),AE89/X89*0.5,0)+IF(AND(Y89&gt;=1,AF89&gt;=1),AF89/Y89*0.3,0)+IF(AND(Z89&gt;=1,AG89&gt;=1),AG89/Z89*0.2,0))/(IF(AND(X89&gt;=1,AE89&gt;=1),0.5,0)+IF(AND(Y89&gt;=1,AF89&gt;=1),0.3,0)+IF(AND(Z89&gt;=1,AG89&gt;=1),0.2,0)),1),0),IFERROR(ROUND((IF(ISNUMBER(N89),N89*0.4,0)+IF(AE89&gt;=1,AE89*0.25,0)+IF(AF89&gt;=1,AF89*0.15,0)+IF(AG89&gt;=1,AG89*0.1,0)+IF(AH89&gt;=1,AH89*0.1,0))/(IF(ISNUMBER(N89),0.4,0)+IF(AE89&gt;=1,0.25,0)+IF(AF89&gt;=1,0.15,0)+IF(AG89&gt;=1,0.1,0)+IF(AH89&gt;=1,0.1,0)),0),"NP/UA"))))</f>
        <v>NP/UA</v>
      </c>
      <c r="H89" s="13" t="str">
        <f>IF(F89="NP/UA","Unavail",IF(F89="CLOSED","CLOSED",IF(ISNUMBER(F89),ROUND(F89/4,0),"Unavail")))</f>
        <v>Unavail</v>
      </c>
      <c r="I89" s="13" t="str">
        <f>IF(G89="NP/UA","Unavail",IF(G89="CLOSED","CLOSED",IF(ISNUMBER(G89),ROUND(G89/7,0),"Unavail")))</f>
        <v>Unavail</v>
      </c>
      <c r="J89" s="13" t="str">
        <f>IF(F89="NP/UA","Unavail",IF(F89="CLOSED","CLOSED",IF(ISNUMBER(F89),ROUND(F89*0.25*0.75,0),"Unavail")))</f>
        <v>Unavail</v>
      </c>
      <c r="K89" s="13" t="str">
        <f>IF(G89="NP/UA","Unavail",IF(G89="CLOSED","CLOSED",IF(ISNUMBER(G89),ROUND(G89*(1/7)*0.75,0),"Unavail")))</f>
        <v>Unavail</v>
      </c>
      <c r="L89" s="7"/>
      <c r="M89" s="11" t="str">
        <f>IF(AND(O89=0,P89=0,S89=0,T89=0,W89=0,X89=0,AA89=0,AB89=0,AE89=0,AF89=0,AI89=0,AJ89=0),"CLOSED",IF(COUNTIF(AI89:AL89,"&gt;0")-COUNTIF(AI89:AL89,"&gt;=1")&gt;=2,"NP/UA",IF(AA89&gt;=1,ROUND(AA89*IFERROR((IF(AND(AB89&gt;=1,AI89&gt;=1),AI89/AB89*0.5,0)+IF(AND(AC89&gt;=1,AJ89&gt;=1),AJ89/AC89*0.3,0)+IF(AND(AD89&gt;=1,AK89&gt;=1),AK89/AD89*0.2,0))/(IF(AND(AB89&gt;=1,AI89&gt;=1),0.5,0)+IF(AND(AC89&gt;=1,AJ89&gt;=1),0.3,0)+IF(AND(AD89&gt;=1,AK89&gt;=1),0.2,0)),1),0),IFERROR(ROUND((IF(AI89&gt;=1,AI89*0.5,0)+IF(AJ89&gt;=1,AJ89*0.3,0)+IF(AK89&gt;=1,AK89*0.2,0))/(IF(AI89&gt;=1,0.5,0)+IF(AJ89&gt;=1,0.3,0)+IF(AK89&gt;=1,0.2,0)),0),"NP/UA"))))</f>
        <v>NP/UA</v>
      </c>
      <c r="N89" s="11" t="str">
        <f>IF(AND(O89=0,P89=0,S89=0,T89=0,W89=0,X89=0,AA89=0,AB89=0,AE89=0,AF89=0,AI89=0,AJ89=0),"CLOSED",IF(COUNTIF(AE89:AH89,"&gt;0")-COUNTIF(AE89:AH89,"&gt;=1")&gt;=2,"NP/UA",IF(W89&gt;=1,ROUND(W89*IFERROR((IF(AND(X89&gt;=1,AE89&gt;=1),AE89/X89*0.5,0)+IF(AND(Y89&gt;=1,AF89&gt;=1),AF89/Y89*0.3,0)+IF(AND(Z89&gt;=1,AG89&gt;=1),AG89/Z89*0.2,0))/(IF(AND(X89&gt;=1,AE89&gt;=1),0.5,0)+IF(AND(Y89&gt;=1,AF89&gt;=1),0.3,0)+IF(AND(Z89&gt;=1,AG89&gt;=1),0.2,0)),1),0),IFERROR(ROUND((IF(AE89&gt;=1,AE89*0.5,0)+IF(AF89&gt;=1,AF89*0.3,0)+IF(AG89&gt;=1,AG89*0.2,0))/(IF(AE89&gt;=1,0.5,0)+IF(AF89&gt;=1,0.3,0)+IF(AG89&gt;=1,0.2,0)),0),"NP/UA"))))</f>
        <v>NP/UA</v>
      </c>
      <c r="O89">
        <v>10</v>
      </c>
      <c r="P89">
        <v>7</v>
      </c>
      <c r="Q89">
        <v>4</v>
      </c>
      <c r="R89" s="3">
        <v>0.02</v>
      </c>
      <c r="S89">
        <v>11</v>
      </c>
      <c r="T89">
        <v>8</v>
      </c>
      <c r="U89">
        <v>6</v>
      </c>
      <c r="V89" s="3">
        <v>0.02</v>
      </c>
      <c r="W89">
        <v>7</v>
      </c>
      <c r="X89">
        <v>12</v>
      </c>
      <c r="Y89" s="3">
        <v>0.02</v>
      </c>
      <c r="Z89" s="3">
        <v>0.02</v>
      </c>
      <c r="AA89">
        <v>8</v>
      </c>
      <c r="AB89">
        <v>18</v>
      </c>
      <c r="AC89" s="3">
        <v>0.02</v>
      </c>
      <c r="AD89" s="3">
        <v>0.02</v>
      </c>
      <c r="AE89">
        <v>5</v>
      </c>
      <c r="AF89" s="3">
        <v>0.02</v>
      </c>
      <c r="AG89" s="3">
        <v>0.02</v>
      </c>
      <c r="AH89" s="3">
        <v>0.02</v>
      </c>
      <c r="AI89">
        <v>8</v>
      </c>
      <c r="AJ89" s="3">
        <v>0.02</v>
      </c>
      <c r="AK89" s="3">
        <v>0.02</v>
      </c>
      <c r="AL89" s="3">
        <v>0.02</v>
      </c>
      <c r="AM89" s="2"/>
      <c r="AN89" s="2"/>
      <c r="AO89" s="2"/>
      <c r="AP89" s="2"/>
    </row>
    <row r="90" spans="1:42" x14ac:dyDescent="0.35">
      <c r="A90" s="2" t="s">
        <v>267</v>
      </c>
      <c r="B90" s="4" t="s">
        <v>334</v>
      </c>
      <c r="C90" s="4" t="s">
        <v>382</v>
      </c>
      <c r="D90" s="2" t="s">
        <v>3</v>
      </c>
      <c r="E90" s="2" t="s">
        <v>73</v>
      </c>
      <c r="F90" s="12" t="str">
        <f>IF(AND(O90=0,P90=0,S90=0,T90=0,W90=0,X90=0,AA90=0,AB90=0,AE90=0,AF90=0,AI90=0,AJ90=0),"CLOSED",IF(COUNTIF(AI90:AL90,"&gt;0")-COUNTIF(AI90:AL90,"&gt;=1")&gt;=2,"NP/UA",IF(S90&gt;=1,ROUND(S90*IFERROR((IF(AND(T90&gt;=1,AA90&gt;=1),AA90/T90*0.5,0)+IF(AND(U90&gt;=1,AB90&gt;=1),AB90/U90*0.3,0)+IF(AND(V90&gt;=1,AC90&gt;=1),AC90/V90*0.2,0))/(IF(AND(T90&gt;=1,AA90&gt;=1),0.5,0)+IF(AND(U90&gt;=1,AB90&gt;=1),0.3,0)+IF(AND(V90&gt;=1,AC90&gt;=1),0.2,0)),1)*IFERROR((IF(AND(AB90&gt;=1,AI90&gt;=1),AI90/AB90*0.5,0)+IF(AND(AC90&gt;=1,AJ90&gt;=1),AJ90/AC90*0.3,0)+IF(AND(AD90&gt;=1,AK90&gt;=1),AK90/AD90*0.2,0))/(IF(AND(AB90&gt;=1,AI90&gt;=1),0.5,0)+IF(AND(AC90&gt;=1,AJ90&gt;=1),0.3,0)+IF(AND(AD90&gt;=1,AK90&gt;=1),0.2,0)),1),0),IFERROR(ROUND((IF(ISNUMBER(M90),M90*0.4,0)+IF(AI90&gt;=1,AI90*0.25,0)+IF(AJ90&gt;=1,AJ90*0.15,0)+IF(AK90&gt;=1,AK90*0.1,0)+IF(AL90&gt;=1,AL90*0.1,0))/(IF(ISNUMBER(M90),0.4,0)+IF(AI90&gt;=1,0.25,0)+IF(AJ90&gt;=1,0.15,0)+IF(AK90&gt;=1,0.1,0)+IF(AL90&gt;=1,0.1,0)),0),"NP/UA"))))</f>
        <v>NP/UA</v>
      </c>
      <c r="G90" s="12">
        <f>IF(AND(O90=0,P90=0,S90=0,T90=0,W90=0,X90=0,AA90=0,AB90=0,AE90=0,AF90=0,AI90=0,AJ90=0),"CLOSED",IF(COUNTIF(AE90:AH90,"&gt;0")-COUNTIF(AE90:AH90,"&gt;=1")&gt;=2,"NP/UA",IF(O90&gt;=1,ROUND(O90*IFERROR((IF(AND(P90&gt;=1,W90&gt;=1),W90/P90*0.5,0)+IF(AND(Q90&gt;=1,X90&gt;=1),X90/Q90*0.3,0)+IF(AND(R90&gt;=1,Y90&gt;=1),Y90/R90*0.2,0))/(IF(AND(P90&gt;=1,W90&gt;=1),0.5,0)+IF(AND(Q90&gt;=1,X90&gt;=1),0.3,0)+IF(AND(R90&gt;=1,Y90&gt;=1),0.2,0)),1)*IFERROR((IF(AND(X90&gt;=1,AE90&gt;=1),AE90/X90*0.5,0)+IF(AND(Y90&gt;=1,AF90&gt;=1),AF90/Y90*0.3,0)+IF(AND(Z90&gt;=1,AG90&gt;=1),AG90/Z90*0.2,0))/(IF(AND(X90&gt;=1,AE90&gt;=1),0.5,0)+IF(AND(Y90&gt;=1,AF90&gt;=1),0.3,0)+IF(AND(Z90&gt;=1,AG90&gt;=1),0.2,0)),1),0),IFERROR(ROUND((IF(ISNUMBER(N90),N90*0.4,0)+IF(AE90&gt;=1,AE90*0.25,0)+IF(AF90&gt;=1,AF90*0.15,0)+IF(AG90&gt;=1,AG90*0.1,0)+IF(AH90&gt;=1,AH90*0.1,0))/(IF(ISNUMBER(N90),0.4,0)+IF(AE90&gt;=1,0.25,0)+IF(AF90&gt;=1,0.15,0)+IF(AG90&gt;=1,0.1,0)+IF(AH90&gt;=1,0.1,0)),0),"NP/UA"))))</f>
        <v>5</v>
      </c>
      <c r="H90" s="13" t="str">
        <f>IF(F90="NP/UA","Unavail",IF(F90="CLOSED","CLOSED",IF(ISNUMBER(F90),ROUND(F90/4,0),"Unavail")))</f>
        <v>Unavail</v>
      </c>
      <c r="I90" s="13">
        <f>IF(G90="NP/UA","Unavail",IF(G90="CLOSED","CLOSED",IF(ISNUMBER(G90),ROUND(G90/7,0),"Unavail")))</f>
        <v>1</v>
      </c>
      <c r="J90" s="13" t="str">
        <f>IF(F90="NP/UA","Unavail",IF(F90="CLOSED","CLOSED",IF(ISNUMBER(F90),ROUND(F90*0.25*0.75,0),"Unavail")))</f>
        <v>Unavail</v>
      </c>
      <c r="K90" s="13">
        <f>IF(G90="NP/UA","Unavail",IF(G90="CLOSED","CLOSED",IF(ISNUMBER(G90),ROUND(G90*(1/7)*0.75,0),"Unavail")))</f>
        <v>1</v>
      </c>
      <c r="L90" s="7"/>
      <c r="M90" s="11" t="str">
        <f>IF(AND(O90=0,P90=0,S90=0,T90=0,W90=0,X90=0,AA90=0,AB90=0,AE90=0,AF90=0,AI90=0,AJ90=0),"CLOSED",IF(COUNTIF(AI90:AL90,"&gt;0")-COUNTIF(AI90:AL90,"&gt;=1")&gt;=2,"NP/UA",IF(AA90&gt;=1,ROUND(AA90*IFERROR((IF(AND(AB90&gt;=1,AI90&gt;=1),AI90/AB90*0.5,0)+IF(AND(AC90&gt;=1,AJ90&gt;=1),AJ90/AC90*0.3,0)+IF(AND(AD90&gt;=1,AK90&gt;=1),AK90/AD90*0.2,0))/(IF(AND(AB90&gt;=1,AI90&gt;=1),0.5,0)+IF(AND(AC90&gt;=1,AJ90&gt;=1),0.3,0)+IF(AND(AD90&gt;=1,AK90&gt;=1),0.2,0)),1),0),IFERROR(ROUND((IF(AI90&gt;=1,AI90*0.5,0)+IF(AJ90&gt;=1,AJ90*0.3,0)+IF(AK90&gt;=1,AK90*0.2,0))/(IF(AI90&gt;=1,0.5,0)+IF(AJ90&gt;=1,0.3,0)+IF(AK90&gt;=1,0.2,0)),0),"NP/UA"))))</f>
        <v>NP/UA</v>
      </c>
      <c r="N90" s="11">
        <f>IF(AND(O90=0,P90=0,S90=0,T90=0,W90=0,X90=0,AA90=0,AB90=0,AE90=0,AF90=0,AI90=0,AJ90=0),"CLOSED",IF(COUNTIF(AE90:AH90,"&gt;0")-COUNTIF(AE90:AH90,"&gt;=1")&gt;=2,"NP/UA",IF(W90&gt;=1,ROUND(W90*IFERROR((IF(AND(X90&gt;=1,AE90&gt;=1),AE90/X90*0.5,0)+IF(AND(Y90&gt;=1,AF90&gt;=1),AF90/Y90*0.3,0)+IF(AND(Z90&gt;=1,AG90&gt;=1),AG90/Z90*0.2,0))/(IF(AND(X90&gt;=1,AE90&gt;=1),0.5,0)+IF(AND(Y90&gt;=1,AF90&gt;=1),0.3,0)+IF(AND(Z90&gt;=1,AG90&gt;=1),0.2,0)),1),0),IFERROR(ROUND((IF(AE90&gt;=1,AE90*0.5,0)+IF(AF90&gt;=1,AF90*0.3,0)+IF(AG90&gt;=1,AG90*0.2,0))/(IF(AE90&gt;=1,0.5,0)+IF(AF90&gt;=1,0.3,0)+IF(AG90&gt;=1,0.2,0)),0),"NP/UA"))))</f>
        <v>5</v>
      </c>
      <c r="O90">
        <v>2</v>
      </c>
      <c r="P90">
        <v>2</v>
      </c>
      <c r="Q90" s="3">
        <v>0.02</v>
      </c>
      <c r="R90">
        <v>0</v>
      </c>
      <c r="S90">
        <v>0</v>
      </c>
      <c r="T90">
        <v>0</v>
      </c>
      <c r="U90" s="3">
        <v>0.02</v>
      </c>
      <c r="V90">
        <v>0</v>
      </c>
      <c r="W90">
        <v>5</v>
      </c>
      <c r="X90">
        <v>4</v>
      </c>
      <c r="Y90" s="3">
        <v>0.02</v>
      </c>
      <c r="Z90">
        <v>0</v>
      </c>
      <c r="AA90">
        <v>0</v>
      </c>
      <c r="AB90">
        <v>0</v>
      </c>
      <c r="AC90" s="3">
        <v>0.02</v>
      </c>
      <c r="AD90">
        <v>0</v>
      </c>
      <c r="AE90">
        <v>0</v>
      </c>
      <c r="AF90">
        <v>1</v>
      </c>
      <c r="AG90" s="3">
        <v>0.02</v>
      </c>
      <c r="AH90">
        <v>0</v>
      </c>
      <c r="AI90">
        <v>0</v>
      </c>
      <c r="AJ90">
        <v>0</v>
      </c>
      <c r="AK90" s="3">
        <v>0.02</v>
      </c>
      <c r="AL90">
        <v>0</v>
      </c>
      <c r="AM90" s="2"/>
      <c r="AN90" s="2"/>
      <c r="AO90" s="2"/>
      <c r="AP90" s="2"/>
    </row>
    <row r="91" spans="1:42" x14ac:dyDescent="0.35">
      <c r="A91" s="2" t="s">
        <v>268</v>
      </c>
      <c r="B91" s="4" t="s">
        <v>334</v>
      </c>
      <c r="C91" s="4" t="s">
        <v>382</v>
      </c>
      <c r="D91" s="2" t="s">
        <v>3</v>
      </c>
      <c r="E91" s="2" t="s">
        <v>73</v>
      </c>
      <c r="F91" s="12">
        <f>IF(AND(O91=0,P91=0,S91=0,T91=0,W91=0,X91=0,AA91=0,AB91=0,AE91=0,AF91=0,AI91=0,AJ91=0),"CLOSED",IF(COUNTIF(AI91:AL91,"&gt;0")-COUNTIF(AI91:AL91,"&gt;=1")&gt;=2,"NP/UA",IF(S91&gt;=1,ROUND(S91*IFERROR((IF(AND(T91&gt;=1,AA91&gt;=1),AA91/T91*0.5,0)+IF(AND(U91&gt;=1,AB91&gt;=1),AB91/U91*0.3,0)+IF(AND(V91&gt;=1,AC91&gt;=1),AC91/V91*0.2,0))/(IF(AND(T91&gt;=1,AA91&gt;=1),0.5,0)+IF(AND(U91&gt;=1,AB91&gt;=1),0.3,0)+IF(AND(V91&gt;=1,AC91&gt;=1),0.2,0)),1)*IFERROR((IF(AND(AB91&gt;=1,AI91&gt;=1),AI91/AB91*0.5,0)+IF(AND(AC91&gt;=1,AJ91&gt;=1),AJ91/AC91*0.3,0)+IF(AND(AD91&gt;=1,AK91&gt;=1),AK91/AD91*0.2,0))/(IF(AND(AB91&gt;=1,AI91&gt;=1),0.5,0)+IF(AND(AC91&gt;=1,AJ91&gt;=1),0.3,0)+IF(AND(AD91&gt;=1,AK91&gt;=1),0.2,0)),1),0),IFERROR(ROUND((IF(ISNUMBER(M91),M91*0.4,0)+IF(AI91&gt;=1,AI91*0.25,0)+IF(AJ91&gt;=1,AJ91*0.15,0)+IF(AK91&gt;=1,AK91*0.1,0)+IF(AL91&gt;=1,AL91*0.1,0))/(IF(ISNUMBER(M91),0.4,0)+IF(AI91&gt;=1,0.25,0)+IF(AJ91&gt;=1,0.15,0)+IF(AK91&gt;=1,0.1,0)+IF(AL91&gt;=1,0.1,0)),0),"NP/UA"))))</f>
        <v>285</v>
      </c>
      <c r="G91" s="12">
        <f>IF(AND(O91=0,P91=0,S91=0,T91=0,W91=0,X91=0,AA91=0,AB91=0,AE91=0,AF91=0,AI91=0,AJ91=0),"CLOSED",IF(COUNTIF(AE91:AH91,"&gt;0")-COUNTIF(AE91:AH91,"&gt;=1")&gt;=2,"NP/UA",IF(O91&gt;=1,ROUND(O91*IFERROR((IF(AND(P91&gt;=1,W91&gt;=1),W91/P91*0.5,0)+IF(AND(Q91&gt;=1,X91&gt;=1),X91/Q91*0.3,0)+IF(AND(R91&gt;=1,Y91&gt;=1),Y91/R91*0.2,0))/(IF(AND(P91&gt;=1,W91&gt;=1),0.5,0)+IF(AND(Q91&gt;=1,X91&gt;=1),0.3,0)+IF(AND(R91&gt;=1,Y91&gt;=1),0.2,0)),1)*IFERROR((IF(AND(X91&gt;=1,AE91&gt;=1),AE91/X91*0.5,0)+IF(AND(Y91&gt;=1,AF91&gt;=1),AF91/Y91*0.3,0)+IF(AND(Z91&gt;=1,AG91&gt;=1),AG91/Z91*0.2,0))/(IF(AND(X91&gt;=1,AE91&gt;=1),0.5,0)+IF(AND(Y91&gt;=1,AF91&gt;=1),0.3,0)+IF(AND(Z91&gt;=1,AG91&gt;=1),0.2,0)),1),0),IFERROR(ROUND((IF(ISNUMBER(N91),N91*0.4,0)+IF(AE91&gt;=1,AE91*0.25,0)+IF(AF91&gt;=1,AF91*0.15,0)+IF(AG91&gt;=1,AG91*0.1,0)+IF(AH91&gt;=1,AH91*0.1,0))/(IF(ISNUMBER(N91),0.4,0)+IF(AE91&gt;=1,0.25,0)+IF(AF91&gt;=1,0.15,0)+IF(AG91&gt;=1,0.1,0)+IF(AH91&gt;=1,0.1,0)),0),"NP/UA"))))</f>
        <v>304</v>
      </c>
      <c r="H91" s="13">
        <f>IF(F91="NP/UA","Unavail",IF(F91="CLOSED","CLOSED",IF(ISNUMBER(F91),ROUND(F91/4,0),"Unavail")))</f>
        <v>71</v>
      </c>
      <c r="I91" s="13">
        <f>IF(G91="NP/UA","Unavail",IF(G91="CLOSED","CLOSED",IF(ISNUMBER(G91),ROUND(G91/7,0),"Unavail")))</f>
        <v>43</v>
      </c>
      <c r="J91" s="13">
        <f>IF(F91="NP/UA","Unavail",IF(F91="CLOSED","CLOSED",IF(ISNUMBER(F91),ROUND(F91*0.25*0.75,0),"Unavail")))</f>
        <v>53</v>
      </c>
      <c r="K91" s="13">
        <f>IF(G91="NP/UA","Unavail",IF(G91="CLOSED","CLOSED",IF(ISNUMBER(G91),ROUND(G91*(1/7)*0.75,0),"Unavail")))</f>
        <v>33</v>
      </c>
      <c r="L91" s="7"/>
      <c r="M91" s="11">
        <f>IF(AND(O91=0,P91=0,S91=0,T91=0,W91=0,X91=0,AA91=0,AB91=0,AE91=0,AF91=0,AI91=0,AJ91=0),"CLOSED",IF(COUNTIF(AI91:AL91,"&gt;0")-COUNTIF(AI91:AL91,"&gt;=1")&gt;=2,"NP/UA",IF(AA91&gt;=1,ROUND(AA91*IFERROR((IF(AND(AB91&gt;=1,AI91&gt;=1),AI91/AB91*0.5,0)+IF(AND(AC91&gt;=1,AJ91&gt;=1),AJ91/AC91*0.3,0)+IF(AND(AD91&gt;=1,AK91&gt;=1),AK91/AD91*0.2,0))/(IF(AND(AB91&gt;=1,AI91&gt;=1),0.5,0)+IF(AND(AC91&gt;=1,AJ91&gt;=1),0.3,0)+IF(AND(AD91&gt;=1,AK91&gt;=1),0.2,0)),1),0),IFERROR(ROUND((IF(AI91&gt;=1,AI91*0.5,0)+IF(AJ91&gt;=1,AJ91*0.3,0)+IF(AK91&gt;=1,AK91*0.2,0))/(IF(AI91&gt;=1,0.5,0)+IF(AJ91&gt;=1,0.3,0)+IF(AK91&gt;=1,0.2,0)),0),"NP/UA"))))</f>
        <v>303</v>
      </c>
      <c r="N91" s="11">
        <f>IF(AND(O91=0,P91=0,S91=0,T91=0,W91=0,X91=0,AA91=0,AB91=0,AE91=0,AF91=0,AI91=0,AJ91=0),"CLOSED",IF(COUNTIF(AE91:AH91,"&gt;0")-COUNTIF(AE91:AH91,"&gt;=1")&gt;=2,"NP/UA",IF(W91&gt;=1,ROUND(W91*IFERROR((IF(AND(X91&gt;=1,AE91&gt;=1),AE91/X91*0.5,0)+IF(AND(Y91&gt;=1,AF91&gt;=1),AF91/Y91*0.3,0)+IF(AND(Z91&gt;=1,AG91&gt;=1),AG91/Z91*0.2,0))/(IF(AND(X91&gt;=1,AE91&gt;=1),0.5,0)+IF(AND(Y91&gt;=1,AF91&gt;=1),0.3,0)+IF(AND(Z91&gt;=1,AG91&gt;=1),0.2,0)),1),0),IFERROR(ROUND((IF(AE91&gt;=1,AE91*0.5,0)+IF(AF91&gt;=1,AF91*0.3,0)+IF(AG91&gt;=1,AG91*0.2,0))/(IF(AE91&gt;=1,0.5,0)+IF(AF91&gt;=1,0.3,0)+IF(AG91&gt;=1,0.2,0)),0),"NP/UA"))))</f>
        <v>321</v>
      </c>
      <c r="O91">
        <v>367</v>
      </c>
      <c r="P91">
        <v>395</v>
      </c>
      <c r="Q91">
        <v>396</v>
      </c>
      <c r="R91">
        <v>454</v>
      </c>
      <c r="S91">
        <v>342</v>
      </c>
      <c r="T91">
        <v>374</v>
      </c>
      <c r="U91">
        <v>413</v>
      </c>
      <c r="V91">
        <v>380</v>
      </c>
      <c r="W91">
        <v>356</v>
      </c>
      <c r="X91">
        <v>369</v>
      </c>
      <c r="Y91">
        <v>428</v>
      </c>
      <c r="Z91">
        <v>383</v>
      </c>
      <c r="AA91">
        <v>333</v>
      </c>
      <c r="AB91">
        <v>389</v>
      </c>
      <c r="AC91">
        <v>359</v>
      </c>
      <c r="AD91">
        <v>395</v>
      </c>
      <c r="AE91">
        <v>336</v>
      </c>
      <c r="AF91">
        <v>395</v>
      </c>
      <c r="AG91">
        <v>325</v>
      </c>
      <c r="AH91">
        <v>319</v>
      </c>
      <c r="AI91">
        <v>351</v>
      </c>
      <c r="AJ91">
        <v>338</v>
      </c>
      <c r="AK91">
        <v>346</v>
      </c>
      <c r="AL91">
        <v>381</v>
      </c>
      <c r="AM91" s="2"/>
      <c r="AN91" s="2"/>
      <c r="AO91" s="2"/>
      <c r="AP91" s="2"/>
    </row>
    <row r="92" spans="1:42" x14ac:dyDescent="0.35">
      <c r="A92" s="2" t="s">
        <v>277</v>
      </c>
      <c r="B92" s="4" t="s">
        <v>334</v>
      </c>
      <c r="C92" s="4" t="s">
        <v>382</v>
      </c>
      <c r="D92" s="2" t="s">
        <v>276</v>
      </c>
      <c r="E92" s="2" t="s">
        <v>173</v>
      </c>
      <c r="F92" s="12">
        <f>IF(AND(O92=0,P92=0,S92=0,T92=0,W92=0,X92=0,AA92=0,AB92=0,AE92=0,AF92=0,AI92=0,AJ92=0),"CLOSED",IF(COUNTIF(AI92:AL92,"&gt;0")-COUNTIF(AI92:AL92,"&gt;=1")&gt;=2,"NP/UA",IF(S92&gt;=1,ROUND(S92*IFERROR((IF(AND(T92&gt;=1,AA92&gt;=1),AA92/T92*0.5,0)+IF(AND(U92&gt;=1,AB92&gt;=1),AB92/U92*0.3,0)+IF(AND(V92&gt;=1,AC92&gt;=1),AC92/V92*0.2,0))/(IF(AND(T92&gt;=1,AA92&gt;=1),0.5,0)+IF(AND(U92&gt;=1,AB92&gt;=1),0.3,0)+IF(AND(V92&gt;=1,AC92&gt;=1),0.2,0)),1)*IFERROR((IF(AND(AB92&gt;=1,AI92&gt;=1),AI92/AB92*0.5,0)+IF(AND(AC92&gt;=1,AJ92&gt;=1),AJ92/AC92*0.3,0)+IF(AND(AD92&gt;=1,AK92&gt;=1),AK92/AD92*0.2,0))/(IF(AND(AB92&gt;=1,AI92&gt;=1),0.5,0)+IF(AND(AC92&gt;=1,AJ92&gt;=1),0.3,0)+IF(AND(AD92&gt;=1,AK92&gt;=1),0.2,0)),1),0),IFERROR(ROUND((IF(ISNUMBER(M92),M92*0.4,0)+IF(AI92&gt;=1,AI92*0.25,0)+IF(AJ92&gt;=1,AJ92*0.15,0)+IF(AK92&gt;=1,AK92*0.1,0)+IF(AL92&gt;=1,AL92*0.1,0))/(IF(ISNUMBER(M92),0.4,0)+IF(AI92&gt;=1,0.25,0)+IF(AJ92&gt;=1,0.15,0)+IF(AK92&gt;=1,0.1,0)+IF(AL92&gt;=1,0.1,0)),0),"NP/UA"))))</f>
        <v>11</v>
      </c>
      <c r="G92" s="12">
        <f>IF(AND(O92=0,P92=0,S92=0,T92=0,W92=0,X92=0,AA92=0,AB92=0,AE92=0,AF92=0,AI92=0,AJ92=0),"CLOSED",IF(COUNTIF(AE92:AH92,"&gt;0")-COUNTIF(AE92:AH92,"&gt;=1")&gt;=2,"NP/UA",IF(O92&gt;=1,ROUND(O92*IFERROR((IF(AND(P92&gt;=1,W92&gt;=1),W92/P92*0.5,0)+IF(AND(Q92&gt;=1,X92&gt;=1),X92/Q92*0.3,0)+IF(AND(R92&gt;=1,Y92&gt;=1),Y92/R92*0.2,0))/(IF(AND(P92&gt;=1,W92&gt;=1),0.5,0)+IF(AND(Q92&gt;=1,X92&gt;=1),0.3,0)+IF(AND(R92&gt;=1,Y92&gt;=1),0.2,0)),1)*IFERROR((IF(AND(X92&gt;=1,AE92&gt;=1),AE92/X92*0.5,0)+IF(AND(Y92&gt;=1,AF92&gt;=1),AF92/Y92*0.3,0)+IF(AND(Z92&gt;=1,AG92&gt;=1),AG92/Z92*0.2,0))/(IF(AND(X92&gt;=1,AE92&gt;=1),0.5,0)+IF(AND(Y92&gt;=1,AF92&gt;=1),0.3,0)+IF(AND(Z92&gt;=1,AG92&gt;=1),0.2,0)),1),0),IFERROR(ROUND((IF(ISNUMBER(N92),N92*0.4,0)+IF(AE92&gt;=1,AE92*0.25,0)+IF(AF92&gt;=1,AF92*0.15,0)+IF(AG92&gt;=1,AG92*0.1,0)+IF(AH92&gt;=1,AH92*0.1,0))/(IF(ISNUMBER(N92),0.4,0)+IF(AE92&gt;=1,0.25,0)+IF(AF92&gt;=1,0.15,0)+IF(AG92&gt;=1,0.1,0)+IF(AH92&gt;=1,0.1,0)),0),"NP/UA"))))</f>
        <v>18</v>
      </c>
      <c r="H92" s="13">
        <f>IF(F92="NP/UA","Unavail",IF(F92="CLOSED","CLOSED",IF(ISNUMBER(F92),ROUND(F92/4,0),"Unavail")))</f>
        <v>3</v>
      </c>
      <c r="I92" s="13">
        <f>IF(G92="NP/UA","Unavail",IF(G92="CLOSED","CLOSED",IF(ISNUMBER(G92),ROUND(G92/7,0),"Unavail")))</f>
        <v>3</v>
      </c>
      <c r="J92" s="13">
        <f>IF(F92="NP/UA","Unavail",IF(F92="CLOSED","CLOSED",IF(ISNUMBER(F92),ROUND(F92*0.25*0.75,0),"Unavail")))</f>
        <v>2</v>
      </c>
      <c r="K92" s="13">
        <f>IF(G92="NP/UA","Unavail",IF(G92="CLOSED","CLOSED",IF(ISNUMBER(G92),ROUND(G92*(1/7)*0.75,0),"Unavail")))</f>
        <v>2</v>
      </c>
      <c r="L92" s="7"/>
      <c r="M92" s="11">
        <f>IF(AND(O92=0,P92=0,S92=0,T92=0,W92=0,X92=0,AA92=0,AB92=0,AE92=0,AF92=0,AI92=0,AJ92=0),"CLOSED",IF(COUNTIF(AI92:AL92,"&gt;0")-COUNTIF(AI92:AL92,"&gt;=1")&gt;=2,"NP/UA",IF(AA92&gt;=1,ROUND(AA92*IFERROR((IF(AND(AB92&gt;=1,AI92&gt;=1),AI92/AB92*0.5,0)+IF(AND(AC92&gt;=1,AJ92&gt;=1),AJ92/AC92*0.3,0)+IF(AND(AD92&gt;=1,AK92&gt;=1),AK92/AD92*0.2,0))/(IF(AND(AB92&gt;=1,AI92&gt;=1),0.5,0)+IF(AND(AC92&gt;=1,AJ92&gt;=1),0.3,0)+IF(AND(AD92&gt;=1,AK92&gt;=1),0.2,0)),1),0),IFERROR(ROUND((IF(AI92&gt;=1,AI92*0.5,0)+IF(AJ92&gt;=1,AJ92*0.3,0)+IF(AK92&gt;=1,AK92*0.2,0))/(IF(AI92&gt;=1,0.5,0)+IF(AJ92&gt;=1,0.3,0)+IF(AK92&gt;=1,0.2,0)),0),"NP/UA"))))</f>
        <v>5</v>
      </c>
      <c r="N92" s="11">
        <f>IF(AND(O92=0,P92=0,S92=0,T92=0,W92=0,X92=0,AA92=0,AB92=0,AE92=0,AF92=0,AI92=0,AJ92=0),"CLOSED",IF(COUNTIF(AE92:AH92,"&gt;0")-COUNTIF(AE92:AH92,"&gt;=1")&gt;=2,"NP/UA",IF(W92&gt;=1,ROUND(W92*IFERROR((IF(AND(X92&gt;=1,AE92&gt;=1),AE92/X92*0.5,0)+IF(AND(Y92&gt;=1,AF92&gt;=1),AF92/Y92*0.3,0)+IF(AND(Z92&gt;=1,AG92&gt;=1),AG92/Z92*0.2,0))/(IF(AND(X92&gt;=1,AE92&gt;=1),0.5,0)+IF(AND(Y92&gt;=1,AF92&gt;=1),0.3,0)+IF(AND(Z92&gt;=1,AG92&gt;=1),0.2,0)),1),0),IFERROR(ROUND((IF(AE92&gt;=1,AE92*0.5,0)+IF(AF92&gt;=1,AF92*0.3,0)+IF(AG92&gt;=1,AG92*0.2,0))/(IF(AE92&gt;=1,0.5,0)+IF(AF92&gt;=1,0.3,0)+IF(AG92&gt;=1,0.2,0)),0),"NP/UA"))))</f>
        <v>13</v>
      </c>
      <c r="O92">
        <v>18</v>
      </c>
      <c r="P92">
        <v>12</v>
      </c>
      <c r="Q92">
        <v>20</v>
      </c>
      <c r="R92">
        <v>14</v>
      </c>
      <c r="S92">
        <v>12</v>
      </c>
      <c r="T92">
        <v>8</v>
      </c>
      <c r="U92">
        <v>10</v>
      </c>
      <c r="V92">
        <v>17</v>
      </c>
      <c r="W92">
        <v>13</v>
      </c>
      <c r="X92">
        <v>18</v>
      </c>
      <c r="Y92">
        <v>16</v>
      </c>
      <c r="Z92">
        <v>10</v>
      </c>
      <c r="AA92">
        <v>6</v>
      </c>
      <c r="AB92">
        <v>12</v>
      </c>
      <c r="AC92">
        <v>19</v>
      </c>
      <c r="AD92">
        <v>12</v>
      </c>
      <c r="AE92">
        <v>18</v>
      </c>
      <c r="AF92">
        <v>14</v>
      </c>
      <c r="AG92">
        <v>10</v>
      </c>
      <c r="AH92">
        <v>10</v>
      </c>
      <c r="AI92">
        <v>10</v>
      </c>
      <c r="AJ92">
        <v>21</v>
      </c>
      <c r="AK92">
        <v>10</v>
      </c>
      <c r="AL92">
        <v>7</v>
      </c>
      <c r="AM92" s="2"/>
      <c r="AN92" s="2"/>
      <c r="AO92" s="2"/>
      <c r="AP92" s="2"/>
    </row>
    <row r="93" spans="1:42" x14ac:dyDescent="0.35">
      <c r="A93" s="2" t="s">
        <v>278</v>
      </c>
      <c r="B93" s="4" t="s">
        <v>334</v>
      </c>
      <c r="C93" s="4" t="s">
        <v>382</v>
      </c>
      <c r="D93" s="2" t="s">
        <v>3</v>
      </c>
      <c r="E93" s="2" t="s">
        <v>40</v>
      </c>
      <c r="F93" s="12">
        <f>IF(AND(O93=0,P93=0,S93=0,T93=0,W93=0,X93=0,AA93=0,AB93=0,AE93=0,AF93=0,AI93=0,AJ93=0),"CLOSED",IF(COUNTIF(AI93:AL93,"&gt;0")-COUNTIF(AI93:AL93,"&gt;=1")&gt;=2,"NP/UA",IF(S93&gt;=1,ROUND(S93*IFERROR((IF(AND(T93&gt;=1,AA93&gt;=1),AA93/T93*0.5,0)+IF(AND(U93&gt;=1,AB93&gt;=1),AB93/U93*0.3,0)+IF(AND(V93&gt;=1,AC93&gt;=1),AC93/V93*0.2,0))/(IF(AND(T93&gt;=1,AA93&gt;=1),0.5,0)+IF(AND(U93&gt;=1,AB93&gt;=1),0.3,0)+IF(AND(V93&gt;=1,AC93&gt;=1),0.2,0)),1)*IFERROR((IF(AND(AB93&gt;=1,AI93&gt;=1),AI93/AB93*0.5,0)+IF(AND(AC93&gt;=1,AJ93&gt;=1),AJ93/AC93*0.3,0)+IF(AND(AD93&gt;=1,AK93&gt;=1),AK93/AD93*0.2,0))/(IF(AND(AB93&gt;=1,AI93&gt;=1),0.5,0)+IF(AND(AC93&gt;=1,AJ93&gt;=1),0.3,0)+IF(AND(AD93&gt;=1,AK93&gt;=1),0.2,0)),1),0),IFERROR(ROUND((IF(ISNUMBER(M93),M93*0.4,0)+IF(AI93&gt;=1,AI93*0.25,0)+IF(AJ93&gt;=1,AJ93*0.15,0)+IF(AK93&gt;=1,AK93*0.1,0)+IF(AL93&gt;=1,AL93*0.1,0))/(IF(ISNUMBER(M93),0.4,0)+IF(AI93&gt;=1,0.25,0)+IF(AJ93&gt;=1,0.15,0)+IF(AK93&gt;=1,0.1,0)+IF(AL93&gt;=1,0.1,0)),0),"NP/UA"))))</f>
        <v>276</v>
      </c>
      <c r="G93" s="12">
        <f>IF(AND(O93=0,P93=0,S93=0,T93=0,W93=0,X93=0,AA93=0,AB93=0,AE93=0,AF93=0,AI93=0,AJ93=0),"CLOSED",IF(COUNTIF(AE93:AH93,"&gt;0")-COUNTIF(AE93:AH93,"&gt;=1")&gt;=2,"NP/UA",IF(O93&gt;=1,ROUND(O93*IFERROR((IF(AND(P93&gt;=1,W93&gt;=1),W93/P93*0.5,0)+IF(AND(Q93&gt;=1,X93&gt;=1),X93/Q93*0.3,0)+IF(AND(R93&gt;=1,Y93&gt;=1),Y93/R93*0.2,0))/(IF(AND(P93&gt;=1,W93&gt;=1),0.5,0)+IF(AND(Q93&gt;=1,X93&gt;=1),0.3,0)+IF(AND(R93&gt;=1,Y93&gt;=1),0.2,0)),1)*IFERROR((IF(AND(X93&gt;=1,AE93&gt;=1),AE93/X93*0.5,0)+IF(AND(Y93&gt;=1,AF93&gt;=1),AF93/Y93*0.3,0)+IF(AND(Z93&gt;=1,AG93&gt;=1),AG93/Z93*0.2,0))/(IF(AND(X93&gt;=1,AE93&gt;=1),0.5,0)+IF(AND(Y93&gt;=1,AF93&gt;=1),0.3,0)+IF(AND(Z93&gt;=1,AG93&gt;=1),0.2,0)),1),0),IFERROR(ROUND((IF(ISNUMBER(N93),N93*0.4,0)+IF(AE93&gt;=1,AE93*0.25,0)+IF(AF93&gt;=1,AF93*0.15,0)+IF(AG93&gt;=1,AG93*0.1,0)+IF(AH93&gt;=1,AH93*0.1,0))/(IF(ISNUMBER(N93),0.4,0)+IF(AE93&gt;=1,0.25,0)+IF(AF93&gt;=1,0.15,0)+IF(AG93&gt;=1,0.1,0)+IF(AH93&gt;=1,0.1,0)),0),"NP/UA"))))</f>
        <v>363</v>
      </c>
      <c r="H93" s="13">
        <f>IF(F93="NP/UA","Unavail",IF(F93="CLOSED","CLOSED",IF(ISNUMBER(F93),ROUND(F93/4,0),"Unavail")))</f>
        <v>69</v>
      </c>
      <c r="I93" s="13">
        <f>IF(G93="NP/UA","Unavail",IF(G93="CLOSED","CLOSED",IF(ISNUMBER(G93),ROUND(G93/7,0),"Unavail")))</f>
        <v>52</v>
      </c>
      <c r="J93" s="13">
        <f>IF(F93="NP/UA","Unavail",IF(F93="CLOSED","CLOSED",IF(ISNUMBER(F93),ROUND(F93*0.25*0.75,0),"Unavail")))</f>
        <v>52</v>
      </c>
      <c r="K93" s="13">
        <f>IF(G93="NP/UA","Unavail",IF(G93="CLOSED","CLOSED",IF(ISNUMBER(G93),ROUND(G93*(1/7)*0.75,0),"Unavail")))</f>
        <v>39</v>
      </c>
      <c r="L93" s="7"/>
      <c r="M93" s="11">
        <f>IF(AND(O93=0,P93=0,S93=0,T93=0,W93=0,X93=0,AA93=0,AB93=0,AE93=0,AF93=0,AI93=0,AJ93=0),"CLOSED",IF(COUNTIF(AI93:AL93,"&gt;0")-COUNTIF(AI93:AL93,"&gt;=1")&gt;=2,"NP/UA",IF(AA93&gt;=1,ROUND(AA93*IFERROR((IF(AND(AB93&gt;=1,AI93&gt;=1),AI93/AB93*0.5,0)+IF(AND(AC93&gt;=1,AJ93&gt;=1),AJ93/AC93*0.3,0)+IF(AND(AD93&gt;=1,AK93&gt;=1),AK93/AD93*0.2,0))/(IF(AND(AB93&gt;=1,AI93&gt;=1),0.5,0)+IF(AND(AC93&gt;=1,AJ93&gt;=1),0.3,0)+IF(AND(AD93&gt;=1,AK93&gt;=1),0.2,0)),1),0),IFERROR(ROUND((IF(AI93&gt;=1,AI93*0.5,0)+IF(AJ93&gt;=1,AJ93*0.3,0)+IF(AK93&gt;=1,AK93*0.2,0))/(IF(AI93&gt;=1,0.5,0)+IF(AJ93&gt;=1,0.3,0)+IF(AK93&gt;=1,0.2,0)),0),"NP/UA"))))</f>
        <v>325</v>
      </c>
      <c r="N93" s="11">
        <f>IF(AND(O93=0,P93=0,S93=0,T93=0,W93=0,X93=0,AA93=0,AB93=0,AE93=0,AF93=0,AI93=0,AJ93=0),"CLOSED",IF(COUNTIF(AE93:AH93,"&gt;0")-COUNTIF(AE93:AH93,"&gt;=1")&gt;=2,"NP/UA",IF(W93&gt;=1,ROUND(W93*IFERROR((IF(AND(X93&gt;=1,AE93&gt;=1),AE93/X93*0.5,0)+IF(AND(Y93&gt;=1,AF93&gt;=1),AF93/Y93*0.3,0)+IF(AND(Z93&gt;=1,AG93&gt;=1),AG93/Z93*0.2,0))/(IF(AND(X93&gt;=1,AE93&gt;=1),0.5,0)+IF(AND(Y93&gt;=1,AF93&gt;=1),0.3,0)+IF(AND(Z93&gt;=1,AG93&gt;=1),0.2,0)),1),0),IFERROR(ROUND((IF(AE93&gt;=1,AE93*0.5,0)+IF(AF93&gt;=1,AF93*0.3,0)+IF(AG93&gt;=1,AG93*0.2,0))/(IF(AE93&gt;=1,0.5,0)+IF(AF93&gt;=1,0.3,0)+IF(AG93&gt;=1,0.2,0)),0),"NP/UA"))))</f>
        <v>327</v>
      </c>
      <c r="O93">
        <v>425</v>
      </c>
      <c r="P93">
        <v>395</v>
      </c>
      <c r="Q93">
        <v>484</v>
      </c>
      <c r="R93">
        <v>426</v>
      </c>
      <c r="S93">
        <v>325</v>
      </c>
      <c r="T93">
        <v>383</v>
      </c>
      <c r="U93">
        <v>417</v>
      </c>
      <c r="V93">
        <v>405</v>
      </c>
      <c r="W93">
        <v>354</v>
      </c>
      <c r="X93">
        <v>463</v>
      </c>
      <c r="Y93">
        <v>405</v>
      </c>
      <c r="Z93">
        <v>433</v>
      </c>
      <c r="AA93">
        <v>352</v>
      </c>
      <c r="AB93">
        <v>389</v>
      </c>
      <c r="AC93">
        <v>366</v>
      </c>
      <c r="AD93">
        <v>378</v>
      </c>
      <c r="AE93">
        <v>418</v>
      </c>
      <c r="AF93">
        <v>389</v>
      </c>
      <c r="AG93">
        <v>396</v>
      </c>
      <c r="AH93">
        <v>390</v>
      </c>
      <c r="AI93">
        <v>362</v>
      </c>
      <c r="AJ93">
        <v>331</v>
      </c>
      <c r="AK93">
        <v>352</v>
      </c>
      <c r="AL93">
        <v>387</v>
      </c>
      <c r="AM93" s="2"/>
      <c r="AN93" s="2"/>
      <c r="AO93" s="2"/>
      <c r="AP93" s="2"/>
    </row>
    <row r="94" spans="1:42" x14ac:dyDescent="0.35">
      <c r="A94" s="2" t="s">
        <v>279</v>
      </c>
      <c r="B94" s="4" t="s">
        <v>334</v>
      </c>
      <c r="C94" s="4" t="s">
        <v>382</v>
      </c>
      <c r="D94" s="2" t="s">
        <v>3</v>
      </c>
      <c r="E94" s="2" t="s">
        <v>35</v>
      </c>
      <c r="F94" s="12">
        <f>IF(AND(O94=0,P94=0,S94=0,T94=0,W94=0,X94=0,AA94=0,AB94=0,AE94=0,AF94=0,AI94=0,AJ94=0),"CLOSED",IF(COUNTIF(AI94:AL94,"&gt;0")-COUNTIF(AI94:AL94,"&gt;=1")&gt;=2,"NP/UA",IF(S94&gt;=1,ROUND(S94*IFERROR((IF(AND(T94&gt;=1,AA94&gt;=1),AA94/T94*0.5,0)+IF(AND(U94&gt;=1,AB94&gt;=1),AB94/U94*0.3,0)+IF(AND(V94&gt;=1,AC94&gt;=1),AC94/V94*0.2,0))/(IF(AND(T94&gt;=1,AA94&gt;=1),0.5,0)+IF(AND(U94&gt;=1,AB94&gt;=1),0.3,0)+IF(AND(V94&gt;=1,AC94&gt;=1),0.2,0)),1)*IFERROR((IF(AND(AB94&gt;=1,AI94&gt;=1),AI94/AB94*0.5,0)+IF(AND(AC94&gt;=1,AJ94&gt;=1),AJ94/AC94*0.3,0)+IF(AND(AD94&gt;=1,AK94&gt;=1),AK94/AD94*0.2,0))/(IF(AND(AB94&gt;=1,AI94&gt;=1),0.5,0)+IF(AND(AC94&gt;=1,AJ94&gt;=1),0.3,0)+IF(AND(AD94&gt;=1,AK94&gt;=1),0.2,0)),1),0),IFERROR(ROUND((IF(ISNUMBER(M94),M94*0.4,0)+IF(AI94&gt;=1,AI94*0.25,0)+IF(AJ94&gt;=1,AJ94*0.15,0)+IF(AK94&gt;=1,AK94*0.1,0)+IF(AL94&gt;=1,AL94*0.1,0))/(IF(ISNUMBER(M94),0.4,0)+IF(AI94&gt;=1,0.25,0)+IF(AJ94&gt;=1,0.15,0)+IF(AK94&gt;=1,0.1,0)+IF(AL94&gt;=1,0.1,0)),0),"NP/UA"))))</f>
        <v>369</v>
      </c>
      <c r="G94" s="12">
        <f>IF(AND(O94=0,P94=0,S94=0,T94=0,W94=0,X94=0,AA94=0,AB94=0,AE94=0,AF94=0,AI94=0,AJ94=0),"CLOSED",IF(COUNTIF(AE94:AH94,"&gt;0")-COUNTIF(AE94:AH94,"&gt;=1")&gt;=2,"NP/UA",IF(O94&gt;=1,ROUND(O94*IFERROR((IF(AND(P94&gt;=1,W94&gt;=1),W94/P94*0.5,0)+IF(AND(Q94&gt;=1,X94&gt;=1),X94/Q94*0.3,0)+IF(AND(R94&gt;=1,Y94&gt;=1),Y94/R94*0.2,0))/(IF(AND(P94&gt;=1,W94&gt;=1),0.5,0)+IF(AND(Q94&gt;=1,X94&gt;=1),0.3,0)+IF(AND(R94&gt;=1,Y94&gt;=1),0.2,0)),1)*IFERROR((IF(AND(X94&gt;=1,AE94&gt;=1),AE94/X94*0.5,0)+IF(AND(Y94&gt;=1,AF94&gt;=1),AF94/Y94*0.3,0)+IF(AND(Z94&gt;=1,AG94&gt;=1),AG94/Z94*0.2,0))/(IF(AND(X94&gt;=1,AE94&gt;=1),0.5,0)+IF(AND(Y94&gt;=1,AF94&gt;=1),0.3,0)+IF(AND(Z94&gt;=1,AG94&gt;=1),0.2,0)),1),0),IFERROR(ROUND((IF(ISNUMBER(N94),N94*0.4,0)+IF(AE94&gt;=1,AE94*0.25,0)+IF(AF94&gt;=1,AF94*0.15,0)+IF(AG94&gt;=1,AG94*0.1,0)+IF(AH94&gt;=1,AH94*0.1,0))/(IF(ISNUMBER(N94),0.4,0)+IF(AE94&gt;=1,0.25,0)+IF(AF94&gt;=1,0.15,0)+IF(AG94&gt;=1,0.1,0)+IF(AH94&gt;=1,0.1,0)),0),"NP/UA"))))</f>
        <v>433</v>
      </c>
      <c r="H94" s="13">
        <f>IF(F94="NP/UA","Unavail",IF(F94="CLOSED","CLOSED",IF(ISNUMBER(F94),ROUND(F94/4,0),"Unavail")))</f>
        <v>92</v>
      </c>
      <c r="I94" s="13">
        <f>IF(G94="NP/UA","Unavail",IF(G94="CLOSED","CLOSED",IF(ISNUMBER(G94),ROUND(G94/7,0),"Unavail")))</f>
        <v>62</v>
      </c>
      <c r="J94" s="13">
        <f>IF(F94="NP/UA","Unavail",IF(F94="CLOSED","CLOSED",IF(ISNUMBER(F94),ROUND(F94*0.25*0.75,0),"Unavail")))</f>
        <v>69</v>
      </c>
      <c r="K94" s="13">
        <f>IF(G94="NP/UA","Unavail",IF(G94="CLOSED","CLOSED",IF(ISNUMBER(G94),ROUND(G94*(1/7)*0.75,0),"Unavail")))</f>
        <v>46</v>
      </c>
      <c r="L94" s="7"/>
      <c r="M94" s="11">
        <f>IF(AND(O94=0,P94=0,S94=0,T94=0,W94=0,X94=0,AA94=0,AB94=0,AE94=0,AF94=0,AI94=0,AJ94=0),"CLOSED",IF(COUNTIF(AI94:AL94,"&gt;0")-COUNTIF(AI94:AL94,"&gt;=1")&gt;=2,"NP/UA",IF(AA94&gt;=1,ROUND(AA94*IFERROR((IF(AND(AB94&gt;=1,AI94&gt;=1),AI94/AB94*0.5,0)+IF(AND(AC94&gt;=1,AJ94&gt;=1),AJ94/AC94*0.3,0)+IF(AND(AD94&gt;=1,AK94&gt;=1),AK94/AD94*0.2,0))/(IF(AND(AB94&gt;=1,AI94&gt;=1),0.5,0)+IF(AND(AC94&gt;=1,AJ94&gt;=1),0.3,0)+IF(AND(AD94&gt;=1,AK94&gt;=1),0.2,0)),1),0),IFERROR(ROUND((IF(AI94&gt;=1,AI94*0.5,0)+IF(AJ94&gt;=1,AJ94*0.3,0)+IF(AK94&gt;=1,AK94*0.2,0))/(IF(AI94&gt;=1,0.5,0)+IF(AJ94&gt;=1,0.3,0)+IF(AK94&gt;=1,0.2,0)),0),"NP/UA"))))</f>
        <v>385</v>
      </c>
      <c r="N94" s="11">
        <f>IF(AND(O94=0,P94=0,S94=0,T94=0,W94=0,X94=0,AA94=0,AB94=0,AE94=0,AF94=0,AI94=0,AJ94=0),"CLOSED",IF(COUNTIF(AE94:AH94,"&gt;0")-COUNTIF(AE94:AH94,"&gt;=1")&gt;=2,"NP/UA",IF(W94&gt;=1,ROUND(W94*IFERROR((IF(AND(X94&gt;=1,AE94&gt;=1),AE94/X94*0.5,0)+IF(AND(Y94&gt;=1,AF94&gt;=1),AF94/Y94*0.3,0)+IF(AND(Z94&gt;=1,AG94&gt;=1),AG94/Z94*0.2,0))/(IF(AND(X94&gt;=1,AE94&gt;=1),0.5,0)+IF(AND(Y94&gt;=1,AF94&gt;=1),0.3,0)+IF(AND(Z94&gt;=1,AG94&gt;=1),0.2,0)),1),0),IFERROR(ROUND((IF(AE94&gt;=1,AE94*0.5,0)+IF(AF94&gt;=1,AF94*0.3,0)+IF(AG94&gt;=1,AG94*0.2,0))/(IF(AE94&gt;=1,0.5,0)+IF(AF94&gt;=1,0.3,0)+IF(AG94&gt;=1,0.2,0)),0),"NP/UA"))))</f>
        <v>430</v>
      </c>
      <c r="O94">
        <v>453</v>
      </c>
      <c r="P94">
        <v>444</v>
      </c>
      <c r="Q94">
        <v>438</v>
      </c>
      <c r="R94">
        <v>418</v>
      </c>
      <c r="S94">
        <v>382</v>
      </c>
      <c r="T94">
        <v>407</v>
      </c>
      <c r="U94">
        <v>332</v>
      </c>
      <c r="V94">
        <v>335</v>
      </c>
      <c r="W94">
        <v>454</v>
      </c>
      <c r="X94">
        <v>442</v>
      </c>
      <c r="Y94">
        <v>408</v>
      </c>
      <c r="Z94">
        <v>388</v>
      </c>
      <c r="AA94">
        <v>397</v>
      </c>
      <c r="AB94">
        <v>347</v>
      </c>
      <c r="AC94">
        <v>327</v>
      </c>
      <c r="AD94">
        <v>310</v>
      </c>
      <c r="AE94">
        <v>419</v>
      </c>
      <c r="AF94">
        <v>400</v>
      </c>
      <c r="AG94">
        <v>348</v>
      </c>
      <c r="AH94">
        <v>332</v>
      </c>
      <c r="AI94">
        <v>338</v>
      </c>
      <c r="AJ94">
        <v>307</v>
      </c>
      <c r="AK94">
        <v>311</v>
      </c>
      <c r="AL94">
        <v>272</v>
      </c>
      <c r="AM94" s="2"/>
      <c r="AN94" s="2"/>
      <c r="AO94" s="2"/>
      <c r="AP94" s="2"/>
    </row>
    <row r="95" spans="1:42" x14ac:dyDescent="0.35">
      <c r="A95" s="2" t="s">
        <v>281</v>
      </c>
      <c r="B95" s="4" t="s">
        <v>334</v>
      </c>
      <c r="C95" s="4" t="s">
        <v>382</v>
      </c>
      <c r="D95" s="2" t="s">
        <v>3</v>
      </c>
      <c r="E95" s="2" t="s">
        <v>60</v>
      </c>
      <c r="F95" s="12">
        <f>IF(AND(O95=0,P95=0,S95=0,T95=0,W95=0,X95=0,AA95=0,AB95=0,AE95=0,AF95=0,AI95=0,AJ95=0),"CLOSED",IF(COUNTIF(AI95:AL95,"&gt;0")-COUNTIF(AI95:AL95,"&gt;=1")&gt;=2,"NP/UA",IF(S95&gt;=1,ROUND(S95*IFERROR((IF(AND(T95&gt;=1,AA95&gt;=1),AA95/T95*0.5,0)+IF(AND(U95&gt;=1,AB95&gt;=1),AB95/U95*0.3,0)+IF(AND(V95&gt;=1,AC95&gt;=1),AC95/V95*0.2,0))/(IF(AND(T95&gt;=1,AA95&gt;=1),0.5,0)+IF(AND(U95&gt;=1,AB95&gt;=1),0.3,0)+IF(AND(V95&gt;=1,AC95&gt;=1),0.2,0)),1)*IFERROR((IF(AND(AB95&gt;=1,AI95&gt;=1),AI95/AB95*0.5,0)+IF(AND(AC95&gt;=1,AJ95&gt;=1),AJ95/AC95*0.3,0)+IF(AND(AD95&gt;=1,AK95&gt;=1),AK95/AD95*0.2,0))/(IF(AND(AB95&gt;=1,AI95&gt;=1),0.5,0)+IF(AND(AC95&gt;=1,AJ95&gt;=1),0.3,0)+IF(AND(AD95&gt;=1,AK95&gt;=1),0.2,0)),1),0),IFERROR(ROUND((IF(ISNUMBER(M95),M95*0.4,0)+IF(AI95&gt;=1,AI95*0.25,0)+IF(AJ95&gt;=1,AJ95*0.15,0)+IF(AK95&gt;=1,AK95*0.1,0)+IF(AL95&gt;=1,AL95*0.1,0))/(IF(ISNUMBER(M95),0.4,0)+IF(AI95&gt;=1,0.25,0)+IF(AJ95&gt;=1,0.15,0)+IF(AK95&gt;=1,0.1,0)+IF(AL95&gt;=1,0.1,0)),0),"NP/UA"))))</f>
        <v>179</v>
      </c>
      <c r="G95" s="12">
        <f>IF(AND(O95=0,P95=0,S95=0,T95=0,W95=0,X95=0,AA95=0,AB95=0,AE95=0,AF95=0,AI95=0,AJ95=0),"CLOSED",IF(COUNTIF(AE95:AH95,"&gt;0")-COUNTIF(AE95:AH95,"&gt;=1")&gt;=2,"NP/UA",IF(O95&gt;=1,ROUND(O95*IFERROR((IF(AND(P95&gt;=1,W95&gt;=1),W95/P95*0.5,0)+IF(AND(Q95&gt;=1,X95&gt;=1),X95/Q95*0.3,0)+IF(AND(R95&gt;=1,Y95&gt;=1),Y95/R95*0.2,0))/(IF(AND(P95&gt;=1,W95&gt;=1),0.5,0)+IF(AND(Q95&gt;=1,X95&gt;=1),0.3,0)+IF(AND(R95&gt;=1,Y95&gt;=1),0.2,0)),1)*IFERROR((IF(AND(X95&gt;=1,AE95&gt;=1),AE95/X95*0.5,0)+IF(AND(Y95&gt;=1,AF95&gt;=1),AF95/Y95*0.3,0)+IF(AND(Z95&gt;=1,AG95&gt;=1),AG95/Z95*0.2,0))/(IF(AND(X95&gt;=1,AE95&gt;=1),0.5,0)+IF(AND(Y95&gt;=1,AF95&gt;=1),0.3,0)+IF(AND(Z95&gt;=1,AG95&gt;=1),0.2,0)),1),0),IFERROR(ROUND((IF(ISNUMBER(N95),N95*0.4,0)+IF(AE95&gt;=1,AE95*0.25,0)+IF(AF95&gt;=1,AF95*0.15,0)+IF(AG95&gt;=1,AG95*0.1,0)+IF(AH95&gt;=1,AH95*0.1,0))/(IF(ISNUMBER(N95),0.4,0)+IF(AE95&gt;=1,0.25,0)+IF(AF95&gt;=1,0.15,0)+IF(AG95&gt;=1,0.1,0)+IF(AH95&gt;=1,0.1,0)),0),"NP/UA"))))</f>
        <v>242</v>
      </c>
      <c r="H95" s="13">
        <f>IF(F95="NP/UA","Unavail",IF(F95="CLOSED","CLOSED",IF(ISNUMBER(F95),ROUND(F95/4,0),"Unavail")))</f>
        <v>45</v>
      </c>
      <c r="I95" s="13">
        <f>IF(G95="NP/UA","Unavail",IF(G95="CLOSED","CLOSED",IF(ISNUMBER(G95),ROUND(G95/7,0),"Unavail")))</f>
        <v>35</v>
      </c>
      <c r="J95" s="13">
        <f>IF(F95="NP/UA","Unavail",IF(F95="CLOSED","CLOSED",IF(ISNUMBER(F95),ROUND(F95*0.25*0.75,0),"Unavail")))</f>
        <v>34</v>
      </c>
      <c r="K95" s="13">
        <f>IF(G95="NP/UA","Unavail",IF(G95="CLOSED","CLOSED",IF(ISNUMBER(G95),ROUND(G95*(1/7)*0.75,0),"Unavail")))</f>
        <v>26</v>
      </c>
      <c r="L95" s="7"/>
      <c r="M95" s="11">
        <f>IF(AND(O95=0,P95=0,S95=0,T95=0,W95=0,X95=0,AA95=0,AB95=0,AE95=0,AF95=0,AI95=0,AJ95=0),"CLOSED",IF(COUNTIF(AI95:AL95,"&gt;0")-COUNTIF(AI95:AL95,"&gt;=1")&gt;=2,"NP/UA",IF(AA95&gt;=1,ROUND(AA95*IFERROR((IF(AND(AB95&gt;=1,AI95&gt;=1),AI95/AB95*0.5,0)+IF(AND(AC95&gt;=1,AJ95&gt;=1),AJ95/AC95*0.3,0)+IF(AND(AD95&gt;=1,AK95&gt;=1),AK95/AD95*0.2,0))/(IF(AND(AB95&gt;=1,AI95&gt;=1),0.5,0)+IF(AND(AC95&gt;=1,AJ95&gt;=1),0.3,0)+IF(AND(AD95&gt;=1,AK95&gt;=1),0.2,0)),1),0),IFERROR(ROUND((IF(AI95&gt;=1,AI95*0.5,0)+IF(AJ95&gt;=1,AJ95*0.3,0)+IF(AK95&gt;=1,AK95*0.2,0))/(IF(AI95&gt;=1,0.5,0)+IF(AJ95&gt;=1,0.3,0)+IF(AK95&gt;=1,0.2,0)),0),"NP/UA"))))</f>
        <v>216</v>
      </c>
      <c r="N95" s="11">
        <f>IF(AND(O95=0,P95=0,S95=0,T95=0,W95=0,X95=0,AA95=0,AB95=0,AE95=0,AF95=0,AI95=0,AJ95=0),"CLOSED",IF(COUNTIF(AE95:AH95,"&gt;0")-COUNTIF(AE95:AH95,"&gt;=1")&gt;=2,"NP/UA",IF(W95&gt;=1,ROUND(W95*IFERROR((IF(AND(X95&gt;=1,AE95&gt;=1),AE95/X95*0.5,0)+IF(AND(Y95&gt;=1,AF95&gt;=1),AF95/Y95*0.3,0)+IF(AND(Z95&gt;=1,AG95&gt;=1),AG95/Z95*0.2,0))/(IF(AND(X95&gt;=1,AE95&gt;=1),0.5,0)+IF(AND(Y95&gt;=1,AF95&gt;=1),0.3,0)+IF(AND(Z95&gt;=1,AG95&gt;=1),0.2,0)),1),0),IFERROR(ROUND((IF(AE95&gt;=1,AE95*0.5,0)+IF(AF95&gt;=1,AF95*0.3,0)+IF(AG95&gt;=1,AG95*0.2,0))/(IF(AE95&gt;=1,0.5,0)+IF(AF95&gt;=1,0.3,0)+IF(AG95&gt;=1,0.2,0)),0),"NP/UA"))))</f>
        <v>228</v>
      </c>
      <c r="O95">
        <v>271</v>
      </c>
      <c r="P95">
        <v>257</v>
      </c>
      <c r="Q95">
        <v>289</v>
      </c>
      <c r="R95">
        <v>273</v>
      </c>
      <c r="S95">
        <v>208</v>
      </c>
      <c r="T95">
        <v>260</v>
      </c>
      <c r="U95">
        <v>279</v>
      </c>
      <c r="V95">
        <v>244</v>
      </c>
      <c r="W95">
        <v>236</v>
      </c>
      <c r="X95">
        <v>269</v>
      </c>
      <c r="Y95">
        <v>256</v>
      </c>
      <c r="Z95">
        <v>294</v>
      </c>
      <c r="AA95">
        <v>234</v>
      </c>
      <c r="AB95">
        <v>275</v>
      </c>
      <c r="AC95">
        <v>227</v>
      </c>
      <c r="AD95">
        <v>268</v>
      </c>
      <c r="AE95">
        <v>261</v>
      </c>
      <c r="AF95">
        <v>246</v>
      </c>
      <c r="AG95">
        <v>281</v>
      </c>
      <c r="AH95">
        <v>257</v>
      </c>
      <c r="AI95">
        <v>241</v>
      </c>
      <c r="AJ95">
        <v>227</v>
      </c>
      <c r="AK95">
        <v>249</v>
      </c>
      <c r="AL95">
        <v>254</v>
      </c>
      <c r="AM95" s="2"/>
      <c r="AN95" s="2"/>
      <c r="AO95" s="2"/>
      <c r="AP95" s="2"/>
    </row>
    <row r="96" spans="1:42" x14ac:dyDescent="0.35">
      <c r="A96" s="2" t="s">
        <v>285</v>
      </c>
      <c r="B96" s="4" t="s">
        <v>334</v>
      </c>
      <c r="C96" s="4" t="s">
        <v>382</v>
      </c>
      <c r="D96" s="2" t="s">
        <v>10</v>
      </c>
      <c r="E96" s="2" t="s">
        <v>133</v>
      </c>
      <c r="F96" s="12">
        <f>IF(AND(O96=0,P96=0,S96=0,T96=0,W96=0,X96=0,AA96=0,AB96=0,AE96=0,AF96=0,AI96=0,AJ96=0),"CLOSED",IF(COUNTIF(AI96:AL96,"&gt;0")-COUNTIF(AI96:AL96,"&gt;=1")&gt;=2,"NP/UA",IF(S96&gt;=1,ROUND(S96*IFERROR((IF(AND(T96&gt;=1,AA96&gt;=1),AA96/T96*0.5,0)+IF(AND(U96&gt;=1,AB96&gt;=1),AB96/U96*0.3,0)+IF(AND(V96&gt;=1,AC96&gt;=1),AC96/V96*0.2,0))/(IF(AND(T96&gt;=1,AA96&gt;=1),0.5,0)+IF(AND(U96&gt;=1,AB96&gt;=1),0.3,0)+IF(AND(V96&gt;=1,AC96&gt;=1),0.2,0)),1)*IFERROR((IF(AND(AB96&gt;=1,AI96&gt;=1),AI96/AB96*0.5,0)+IF(AND(AC96&gt;=1,AJ96&gt;=1),AJ96/AC96*0.3,0)+IF(AND(AD96&gt;=1,AK96&gt;=1),AK96/AD96*0.2,0))/(IF(AND(AB96&gt;=1,AI96&gt;=1),0.5,0)+IF(AND(AC96&gt;=1,AJ96&gt;=1),0.3,0)+IF(AND(AD96&gt;=1,AK96&gt;=1),0.2,0)),1),0),IFERROR(ROUND((IF(ISNUMBER(M96),M96*0.4,0)+IF(AI96&gt;=1,AI96*0.25,0)+IF(AJ96&gt;=1,AJ96*0.15,0)+IF(AK96&gt;=1,AK96*0.1,0)+IF(AL96&gt;=1,AL96*0.1,0))/(IF(ISNUMBER(M96),0.4,0)+IF(AI96&gt;=1,0.25,0)+IF(AJ96&gt;=1,0.15,0)+IF(AK96&gt;=1,0.1,0)+IF(AL96&gt;=1,0.1,0)),0),"NP/UA"))))</f>
        <v>82</v>
      </c>
      <c r="G96" s="12">
        <f>IF(AND(O96=0,P96=0,S96=0,T96=0,W96=0,X96=0,AA96=0,AB96=0,AE96=0,AF96=0,AI96=0,AJ96=0),"CLOSED",IF(COUNTIF(AE96:AH96,"&gt;0")-COUNTIF(AE96:AH96,"&gt;=1")&gt;=2,"NP/UA",IF(O96&gt;=1,ROUND(O96*IFERROR((IF(AND(P96&gt;=1,W96&gt;=1),W96/P96*0.5,0)+IF(AND(Q96&gt;=1,X96&gt;=1),X96/Q96*0.3,0)+IF(AND(R96&gt;=1,Y96&gt;=1),Y96/R96*0.2,0))/(IF(AND(P96&gt;=1,W96&gt;=1),0.5,0)+IF(AND(Q96&gt;=1,X96&gt;=1),0.3,0)+IF(AND(R96&gt;=1,Y96&gt;=1),0.2,0)),1)*IFERROR((IF(AND(X96&gt;=1,AE96&gt;=1),AE96/X96*0.5,0)+IF(AND(Y96&gt;=1,AF96&gt;=1),AF96/Y96*0.3,0)+IF(AND(Z96&gt;=1,AG96&gt;=1),AG96/Z96*0.2,0))/(IF(AND(X96&gt;=1,AE96&gt;=1),0.5,0)+IF(AND(Y96&gt;=1,AF96&gt;=1),0.3,0)+IF(AND(Z96&gt;=1,AG96&gt;=1),0.2,0)),1),0),IFERROR(ROUND((IF(ISNUMBER(N96),N96*0.4,0)+IF(AE96&gt;=1,AE96*0.25,0)+IF(AF96&gt;=1,AF96*0.15,0)+IF(AG96&gt;=1,AG96*0.1,0)+IF(AH96&gt;=1,AH96*0.1,0))/(IF(ISNUMBER(N96),0.4,0)+IF(AE96&gt;=1,0.25,0)+IF(AF96&gt;=1,0.15,0)+IF(AG96&gt;=1,0.1,0)+IF(AH96&gt;=1,0.1,0)),0),"NP/UA"))))</f>
        <v>92</v>
      </c>
      <c r="H96" s="13">
        <f>IF(F96="NP/UA","Unavail",IF(F96="CLOSED","CLOSED",IF(ISNUMBER(F96),ROUND(F96/4,0),"Unavail")))</f>
        <v>21</v>
      </c>
      <c r="I96" s="13">
        <f>IF(G96="NP/UA","Unavail",IF(G96="CLOSED","CLOSED",IF(ISNUMBER(G96),ROUND(G96/7,0),"Unavail")))</f>
        <v>13</v>
      </c>
      <c r="J96" s="13">
        <f>IF(F96="NP/UA","Unavail",IF(F96="CLOSED","CLOSED",IF(ISNUMBER(F96),ROUND(F96*0.25*0.75,0),"Unavail")))</f>
        <v>15</v>
      </c>
      <c r="K96" s="13">
        <f>IF(G96="NP/UA","Unavail",IF(G96="CLOSED","CLOSED",IF(ISNUMBER(G96),ROUND(G96*(1/7)*0.75,0),"Unavail")))</f>
        <v>10</v>
      </c>
      <c r="L96" s="7"/>
      <c r="M96" s="11">
        <f>IF(AND(O96=0,P96=0,S96=0,T96=0,W96=0,X96=0,AA96=0,AB96=0,AE96=0,AF96=0,AI96=0,AJ96=0),"CLOSED",IF(COUNTIF(AI96:AL96,"&gt;0")-COUNTIF(AI96:AL96,"&gt;=1")&gt;=2,"NP/UA",IF(AA96&gt;=1,ROUND(AA96*IFERROR((IF(AND(AB96&gt;=1,AI96&gt;=1),AI96/AB96*0.5,0)+IF(AND(AC96&gt;=1,AJ96&gt;=1),AJ96/AC96*0.3,0)+IF(AND(AD96&gt;=1,AK96&gt;=1),AK96/AD96*0.2,0))/(IF(AND(AB96&gt;=1,AI96&gt;=1),0.5,0)+IF(AND(AC96&gt;=1,AJ96&gt;=1),0.3,0)+IF(AND(AD96&gt;=1,AK96&gt;=1),0.2,0)),1),0),IFERROR(ROUND((IF(AI96&gt;=1,AI96*0.5,0)+IF(AJ96&gt;=1,AJ96*0.3,0)+IF(AK96&gt;=1,AK96*0.2,0))/(IF(AI96&gt;=1,0.5,0)+IF(AJ96&gt;=1,0.3,0)+IF(AK96&gt;=1,0.2,0)),0),"NP/UA"))))</f>
        <v>81</v>
      </c>
      <c r="N96" s="11">
        <f>IF(AND(O96=0,P96=0,S96=0,T96=0,W96=0,X96=0,AA96=0,AB96=0,AE96=0,AF96=0,AI96=0,AJ96=0),"CLOSED",IF(COUNTIF(AE96:AH96,"&gt;0")-COUNTIF(AE96:AH96,"&gt;=1")&gt;=2,"NP/UA",IF(W96&gt;=1,ROUND(W96*IFERROR((IF(AND(X96&gt;=1,AE96&gt;=1),AE96/X96*0.5,0)+IF(AND(Y96&gt;=1,AF96&gt;=1),AF96/Y96*0.3,0)+IF(AND(Z96&gt;=1,AG96&gt;=1),AG96/Z96*0.2,0))/(IF(AND(X96&gt;=1,AE96&gt;=1),0.5,0)+IF(AND(Y96&gt;=1,AF96&gt;=1),0.3,0)+IF(AND(Z96&gt;=1,AG96&gt;=1),0.2,0)),1),0),IFERROR(ROUND((IF(AE96&gt;=1,AE96*0.5,0)+IF(AF96&gt;=1,AF96*0.3,0)+IF(AG96&gt;=1,AG96*0.2,0))/(IF(AE96&gt;=1,0.5,0)+IF(AF96&gt;=1,0.3,0)+IF(AG96&gt;=1,0.2,0)),0),"NP/UA"))))</f>
        <v>83</v>
      </c>
      <c r="O96">
        <v>117</v>
      </c>
      <c r="P96">
        <v>99</v>
      </c>
      <c r="Q96">
        <v>136</v>
      </c>
      <c r="R96">
        <v>122</v>
      </c>
      <c r="S96">
        <v>111</v>
      </c>
      <c r="T96">
        <v>106</v>
      </c>
      <c r="U96">
        <v>138</v>
      </c>
      <c r="V96">
        <v>106</v>
      </c>
      <c r="W96">
        <v>94</v>
      </c>
      <c r="X96">
        <v>106</v>
      </c>
      <c r="Y96">
        <v>109</v>
      </c>
      <c r="Z96">
        <v>83</v>
      </c>
      <c r="AA96">
        <v>93</v>
      </c>
      <c r="AB96">
        <v>108</v>
      </c>
      <c r="AC96">
        <v>94</v>
      </c>
      <c r="AD96">
        <v>67</v>
      </c>
      <c r="AE96">
        <v>95</v>
      </c>
      <c r="AF96">
        <v>94</v>
      </c>
      <c r="AG96">
        <v>73</v>
      </c>
      <c r="AH96">
        <v>76</v>
      </c>
      <c r="AI96">
        <v>98</v>
      </c>
      <c r="AJ96">
        <v>81</v>
      </c>
      <c r="AK96">
        <v>53</v>
      </c>
      <c r="AL96">
        <v>42</v>
      </c>
      <c r="AM96" s="2"/>
      <c r="AN96" s="2"/>
      <c r="AO96" s="2"/>
      <c r="AP96" s="2"/>
    </row>
    <row r="97" spans="1:42" x14ac:dyDescent="0.35">
      <c r="A97" s="2" t="s">
        <v>286</v>
      </c>
      <c r="B97" s="4" t="s">
        <v>334</v>
      </c>
      <c r="C97" s="4" t="s">
        <v>382</v>
      </c>
      <c r="D97" s="2" t="s">
        <v>3</v>
      </c>
      <c r="E97" s="2" t="s">
        <v>40</v>
      </c>
      <c r="F97" s="12">
        <f>IF(AND(O97=0,P97=0,S97=0,T97=0,W97=0,X97=0,AA97=0,AB97=0,AE97=0,AF97=0,AI97=0,AJ97=0),"CLOSED",IF(COUNTIF(AI97:AL97,"&gt;0")-COUNTIF(AI97:AL97,"&gt;=1")&gt;=2,"NP/UA",IF(S97&gt;=1,ROUND(S97*IFERROR((IF(AND(T97&gt;=1,AA97&gt;=1),AA97/T97*0.5,0)+IF(AND(U97&gt;=1,AB97&gt;=1),AB97/U97*0.3,0)+IF(AND(V97&gt;=1,AC97&gt;=1),AC97/V97*0.2,0))/(IF(AND(T97&gt;=1,AA97&gt;=1),0.5,0)+IF(AND(U97&gt;=1,AB97&gt;=1),0.3,0)+IF(AND(V97&gt;=1,AC97&gt;=1),0.2,0)),1)*IFERROR((IF(AND(AB97&gt;=1,AI97&gt;=1),AI97/AB97*0.5,0)+IF(AND(AC97&gt;=1,AJ97&gt;=1),AJ97/AC97*0.3,0)+IF(AND(AD97&gt;=1,AK97&gt;=1),AK97/AD97*0.2,0))/(IF(AND(AB97&gt;=1,AI97&gt;=1),0.5,0)+IF(AND(AC97&gt;=1,AJ97&gt;=1),0.3,0)+IF(AND(AD97&gt;=1,AK97&gt;=1),0.2,0)),1),0),IFERROR(ROUND((IF(ISNUMBER(M97),M97*0.4,0)+IF(AI97&gt;=1,AI97*0.25,0)+IF(AJ97&gt;=1,AJ97*0.15,0)+IF(AK97&gt;=1,AK97*0.1,0)+IF(AL97&gt;=1,AL97*0.1,0))/(IF(ISNUMBER(M97),0.4,0)+IF(AI97&gt;=1,0.25,0)+IF(AJ97&gt;=1,0.15,0)+IF(AK97&gt;=1,0.1,0)+IF(AL97&gt;=1,0.1,0)),0),"NP/UA"))))</f>
        <v>96</v>
      </c>
      <c r="G97" s="12">
        <f>IF(AND(O97=0,P97=0,S97=0,T97=0,W97=0,X97=0,AA97=0,AB97=0,AE97=0,AF97=0,AI97=0,AJ97=0),"CLOSED",IF(COUNTIF(AE97:AH97,"&gt;0")-COUNTIF(AE97:AH97,"&gt;=1")&gt;=2,"NP/UA",IF(O97&gt;=1,ROUND(O97*IFERROR((IF(AND(P97&gt;=1,W97&gt;=1),W97/P97*0.5,0)+IF(AND(Q97&gt;=1,X97&gt;=1),X97/Q97*0.3,0)+IF(AND(R97&gt;=1,Y97&gt;=1),Y97/R97*0.2,0))/(IF(AND(P97&gt;=1,W97&gt;=1),0.5,0)+IF(AND(Q97&gt;=1,X97&gt;=1),0.3,0)+IF(AND(R97&gt;=1,Y97&gt;=1),0.2,0)),1)*IFERROR((IF(AND(X97&gt;=1,AE97&gt;=1),AE97/X97*0.5,0)+IF(AND(Y97&gt;=1,AF97&gt;=1),AF97/Y97*0.3,0)+IF(AND(Z97&gt;=1,AG97&gt;=1),AG97/Z97*0.2,0))/(IF(AND(X97&gt;=1,AE97&gt;=1),0.5,0)+IF(AND(Y97&gt;=1,AF97&gt;=1),0.3,0)+IF(AND(Z97&gt;=1,AG97&gt;=1),0.2,0)),1),0),IFERROR(ROUND((IF(ISNUMBER(N97),N97*0.4,0)+IF(AE97&gt;=1,AE97*0.25,0)+IF(AF97&gt;=1,AF97*0.15,0)+IF(AG97&gt;=1,AG97*0.1,0)+IF(AH97&gt;=1,AH97*0.1,0))/(IF(ISNUMBER(N97),0.4,0)+IF(AE97&gt;=1,0.25,0)+IF(AF97&gt;=1,0.15,0)+IF(AG97&gt;=1,0.1,0)+IF(AH97&gt;=1,0.1,0)),0),"NP/UA"))))</f>
        <v>93</v>
      </c>
      <c r="H97" s="13">
        <f>IF(F97="NP/UA","Unavail",IF(F97="CLOSED","CLOSED",IF(ISNUMBER(F97),ROUND(F97/4,0),"Unavail")))</f>
        <v>24</v>
      </c>
      <c r="I97" s="13">
        <f>IF(G97="NP/UA","Unavail",IF(G97="CLOSED","CLOSED",IF(ISNUMBER(G97),ROUND(G97/7,0),"Unavail")))</f>
        <v>13</v>
      </c>
      <c r="J97" s="13">
        <f>IF(F97="NP/UA","Unavail",IF(F97="CLOSED","CLOSED",IF(ISNUMBER(F97),ROUND(F97*0.25*0.75,0),"Unavail")))</f>
        <v>18</v>
      </c>
      <c r="K97" s="13">
        <f>IF(G97="NP/UA","Unavail",IF(G97="CLOSED","CLOSED",IF(ISNUMBER(G97),ROUND(G97*(1/7)*0.75,0),"Unavail")))</f>
        <v>10</v>
      </c>
      <c r="L97" s="7"/>
      <c r="M97" s="11">
        <f>IF(AND(O97=0,P97=0,S97=0,T97=0,W97=0,X97=0,AA97=0,AB97=0,AE97=0,AF97=0,AI97=0,AJ97=0),"CLOSED",IF(COUNTIF(AI97:AL97,"&gt;0")-COUNTIF(AI97:AL97,"&gt;=1")&gt;=2,"NP/UA",IF(AA97&gt;=1,ROUND(AA97*IFERROR((IF(AND(AB97&gt;=1,AI97&gt;=1),AI97/AB97*0.5,0)+IF(AND(AC97&gt;=1,AJ97&gt;=1),AJ97/AC97*0.3,0)+IF(AND(AD97&gt;=1,AK97&gt;=1),AK97/AD97*0.2,0))/(IF(AND(AB97&gt;=1,AI97&gt;=1),0.5,0)+IF(AND(AC97&gt;=1,AJ97&gt;=1),0.3,0)+IF(AND(AD97&gt;=1,AK97&gt;=1),0.2,0)),1),0),IFERROR(ROUND((IF(AI97&gt;=1,AI97*0.5,0)+IF(AJ97&gt;=1,AJ97*0.3,0)+IF(AK97&gt;=1,AK97*0.2,0))/(IF(AI97&gt;=1,0.5,0)+IF(AJ97&gt;=1,0.3,0)+IF(AK97&gt;=1,0.2,0)),0),"NP/UA"))))</f>
        <v>91</v>
      </c>
      <c r="N97" s="11">
        <f>IF(AND(O97=0,P97=0,S97=0,T97=0,W97=0,X97=0,AA97=0,AB97=0,AE97=0,AF97=0,AI97=0,AJ97=0),"CLOSED",IF(COUNTIF(AE97:AH97,"&gt;0")-COUNTIF(AE97:AH97,"&gt;=1")&gt;=2,"NP/UA",IF(W97&gt;=1,ROUND(W97*IFERROR((IF(AND(X97&gt;=1,AE97&gt;=1),AE97/X97*0.5,0)+IF(AND(Y97&gt;=1,AF97&gt;=1),AF97/Y97*0.3,0)+IF(AND(Z97&gt;=1,AG97&gt;=1),AG97/Z97*0.2,0))/(IF(AND(X97&gt;=1,AE97&gt;=1),0.5,0)+IF(AND(Y97&gt;=1,AF97&gt;=1),0.3,0)+IF(AND(Z97&gt;=1,AG97&gt;=1),0.2,0)),1),0),IFERROR(ROUND((IF(AE97&gt;=1,AE97*0.5,0)+IF(AF97&gt;=1,AF97*0.3,0)+IF(AG97&gt;=1,AG97*0.2,0))/(IF(AE97&gt;=1,0.5,0)+IF(AF97&gt;=1,0.3,0)+IF(AG97&gt;=1,0.2,0)),0),"NP/UA"))))</f>
        <v>107</v>
      </c>
      <c r="O97">
        <v>120</v>
      </c>
      <c r="P97">
        <v>128</v>
      </c>
      <c r="Q97">
        <v>134</v>
      </c>
      <c r="R97">
        <v>131</v>
      </c>
      <c r="S97">
        <v>131</v>
      </c>
      <c r="T97">
        <v>122</v>
      </c>
      <c r="U97">
        <v>116</v>
      </c>
      <c r="V97">
        <v>128</v>
      </c>
      <c r="W97">
        <v>121</v>
      </c>
      <c r="X97">
        <v>108</v>
      </c>
      <c r="Y97">
        <v>106</v>
      </c>
      <c r="Z97">
        <v>100</v>
      </c>
      <c r="AA97">
        <v>106</v>
      </c>
      <c r="AB97">
        <v>101</v>
      </c>
      <c r="AC97">
        <v>105</v>
      </c>
      <c r="AD97">
        <v>106</v>
      </c>
      <c r="AE97">
        <v>97</v>
      </c>
      <c r="AF97">
        <v>93</v>
      </c>
      <c r="AG97">
        <v>85</v>
      </c>
      <c r="AH97">
        <v>85</v>
      </c>
      <c r="AI97">
        <v>83</v>
      </c>
      <c r="AJ97">
        <v>93</v>
      </c>
      <c r="AK97">
        <v>95</v>
      </c>
      <c r="AL97">
        <v>76</v>
      </c>
      <c r="AM97" s="2"/>
      <c r="AN97" s="2"/>
      <c r="AO97" s="2"/>
      <c r="AP97" s="2"/>
    </row>
    <row r="98" spans="1:42" x14ac:dyDescent="0.35">
      <c r="A98" s="2" t="s">
        <v>287</v>
      </c>
      <c r="B98" s="4" t="s">
        <v>334</v>
      </c>
      <c r="C98" s="4" t="s">
        <v>382</v>
      </c>
      <c r="D98" s="2" t="s">
        <v>3</v>
      </c>
      <c r="E98" s="2" t="s">
        <v>77</v>
      </c>
      <c r="F98" s="12">
        <f>IF(AND(O98=0,P98=0,S98=0,T98=0,W98=0,X98=0,AA98=0,AB98=0,AE98=0,AF98=0,AI98=0,AJ98=0),"CLOSED",IF(COUNTIF(AI98:AL98,"&gt;0")-COUNTIF(AI98:AL98,"&gt;=1")&gt;=2,"NP/UA",IF(S98&gt;=1,ROUND(S98*IFERROR((IF(AND(T98&gt;=1,AA98&gt;=1),AA98/T98*0.5,0)+IF(AND(U98&gt;=1,AB98&gt;=1),AB98/U98*0.3,0)+IF(AND(V98&gt;=1,AC98&gt;=1),AC98/V98*0.2,0))/(IF(AND(T98&gt;=1,AA98&gt;=1),0.5,0)+IF(AND(U98&gt;=1,AB98&gt;=1),0.3,0)+IF(AND(V98&gt;=1,AC98&gt;=1),0.2,0)),1)*IFERROR((IF(AND(AB98&gt;=1,AI98&gt;=1),AI98/AB98*0.5,0)+IF(AND(AC98&gt;=1,AJ98&gt;=1),AJ98/AC98*0.3,0)+IF(AND(AD98&gt;=1,AK98&gt;=1),AK98/AD98*0.2,0))/(IF(AND(AB98&gt;=1,AI98&gt;=1),0.5,0)+IF(AND(AC98&gt;=1,AJ98&gt;=1),0.3,0)+IF(AND(AD98&gt;=1,AK98&gt;=1),0.2,0)),1),0),IFERROR(ROUND((IF(ISNUMBER(M98),M98*0.4,0)+IF(AI98&gt;=1,AI98*0.25,0)+IF(AJ98&gt;=1,AJ98*0.15,0)+IF(AK98&gt;=1,AK98*0.1,0)+IF(AL98&gt;=1,AL98*0.1,0))/(IF(ISNUMBER(M98),0.4,0)+IF(AI98&gt;=1,0.25,0)+IF(AJ98&gt;=1,0.15,0)+IF(AK98&gt;=1,0.1,0)+IF(AL98&gt;=1,0.1,0)),0),"NP/UA"))))</f>
        <v>7</v>
      </c>
      <c r="G98" s="12">
        <f>IF(AND(O98=0,P98=0,S98=0,T98=0,W98=0,X98=0,AA98=0,AB98=0,AE98=0,AF98=0,AI98=0,AJ98=0),"CLOSED",IF(COUNTIF(AE98:AH98,"&gt;0")-COUNTIF(AE98:AH98,"&gt;=1")&gt;=2,"NP/UA",IF(O98&gt;=1,ROUND(O98*IFERROR((IF(AND(P98&gt;=1,W98&gt;=1),W98/P98*0.5,0)+IF(AND(Q98&gt;=1,X98&gt;=1),X98/Q98*0.3,0)+IF(AND(R98&gt;=1,Y98&gt;=1),Y98/R98*0.2,0))/(IF(AND(P98&gt;=1,W98&gt;=1),0.5,0)+IF(AND(Q98&gt;=1,X98&gt;=1),0.3,0)+IF(AND(R98&gt;=1,Y98&gt;=1),0.2,0)),1)*IFERROR((IF(AND(X98&gt;=1,AE98&gt;=1),AE98/X98*0.5,0)+IF(AND(Y98&gt;=1,AF98&gt;=1),AF98/Y98*0.3,0)+IF(AND(Z98&gt;=1,AG98&gt;=1),AG98/Z98*0.2,0))/(IF(AND(X98&gt;=1,AE98&gt;=1),0.5,0)+IF(AND(Y98&gt;=1,AF98&gt;=1),0.3,0)+IF(AND(Z98&gt;=1,AG98&gt;=1),0.2,0)),1),0),IFERROR(ROUND((IF(ISNUMBER(N98),N98*0.4,0)+IF(AE98&gt;=1,AE98*0.25,0)+IF(AF98&gt;=1,AF98*0.15,0)+IF(AG98&gt;=1,AG98*0.1,0)+IF(AH98&gt;=1,AH98*0.1,0))/(IF(ISNUMBER(N98),0.4,0)+IF(AE98&gt;=1,0.25,0)+IF(AF98&gt;=1,0.15,0)+IF(AG98&gt;=1,0.1,0)+IF(AH98&gt;=1,0.1,0)),0),"NP/UA"))))</f>
        <v>64</v>
      </c>
      <c r="H98" s="13">
        <f>IF(F98="NP/UA","Unavail",IF(F98="CLOSED","CLOSED",IF(ISNUMBER(F98),ROUND(F98/4,0),"Unavail")))</f>
        <v>2</v>
      </c>
      <c r="I98" s="13">
        <f>IF(G98="NP/UA","Unavail",IF(G98="CLOSED","CLOSED",IF(ISNUMBER(G98),ROUND(G98/7,0),"Unavail")))</f>
        <v>9</v>
      </c>
      <c r="J98" s="13">
        <f>IF(F98="NP/UA","Unavail",IF(F98="CLOSED","CLOSED",IF(ISNUMBER(F98),ROUND(F98*0.25*0.75,0),"Unavail")))</f>
        <v>1</v>
      </c>
      <c r="K98" s="13">
        <f>IF(G98="NP/UA","Unavail",IF(G98="CLOSED","CLOSED",IF(ISNUMBER(G98),ROUND(G98*(1/7)*0.75,0),"Unavail")))</f>
        <v>7</v>
      </c>
      <c r="L98" s="7"/>
      <c r="M98" s="11">
        <f>IF(AND(O98=0,P98=0,S98=0,T98=0,W98=0,X98=0,AA98=0,AB98=0,AE98=0,AF98=0,AI98=0,AJ98=0),"CLOSED",IF(COUNTIF(AI98:AL98,"&gt;0")-COUNTIF(AI98:AL98,"&gt;=1")&gt;=2,"NP/UA",IF(AA98&gt;=1,ROUND(AA98*IFERROR((IF(AND(AB98&gt;=1,AI98&gt;=1),AI98/AB98*0.5,0)+IF(AND(AC98&gt;=1,AJ98&gt;=1),AJ98/AC98*0.3,0)+IF(AND(AD98&gt;=1,AK98&gt;=1),AK98/AD98*0.2,0))/(IF(AND(AB98&gt;=1,AI98&gt;=1),0.5,0)+IF(AND(AC98&gt;=1,AJ98&gt;=1),0.3,0)+IF(AND(AD98&gt;=1,AK98&gt;=1),0.2,0)),1),0),IFERROR(ROUND((IF(AI98&gt;=1,AI98*0.5,0)+IF(AJ98&gt;=1,AJ98*0.3,0)+IF(AK98&gt;=1,AK98*0.2,0))/(IF(AI98&gt;=1,0.5,0)+IF(AJ98&gt;=1,0.3,0)+IF(AK98&gt;=1,0.2,0)),0),"NP/UA"))))</f>
        <v>2</v>
      </c>
      <c r="N98" s="11">
        <f>IF(AND(O98=0,P98=0,S98=0,T98=0,W98=0,X98=0,AA98=0,AB98=0,AE98=0,AF98=0,AI98=0,AJ98=0),"CLOSED",IF(COUNTIF(AE98:AH98,"&gt;0")-COUNTIF(AE98:AH98,"&gt;=1")&gt;=2,"NP/UA",IF(W98&gt;=1,ROUND(W98*IFERROR((IF(AND(X98&gt;=1,AE98&gt;=1),AE98/X98*0.5,0)+IF(AND(Y98&gt;=1,AF98&gt;=1),AF98/Y98*0.3,0)+IF(AND(Z98&gt;=1,AG98&gt;=1),AG98/Z98*0.2,0))/(IF(AND(X98&gt;=1,AE98&gt;=1),0.5,0)+IF(AND(Y98&gt;=1,AF98&gt;=1),0.3,0)+IF(AND(Z98&gt;=1,AG98&gt;=1),0.2,0)),1),0),IFERROR(ROUND((IF(AE98&gt;=1,AE98*0.5,0)+IF(AF98&gt;=1,AF98*0.3,0)+IF(AG98&gt;=1,AG98*0.2,0))/(IF(AE98&gt;=1,0.5,0)+IF(AF98&gt;=1,0.3,0)+IF(AG98&gt;=1,0.2,0)),0),"NP/UA"))))</f>
        <v>16</v>
      </c>
      <c r="O98">
        <v>16</v>
      </c>
      <c r="P98">
        <v>14</v>
      </c>
      <c r="Q98">
        <v>17</v>
      </c>
      <c r="R98">
        <v>2</v>
      </c>
      <c r="S98">
        <v>13</v>
      </c>
      <c r="T98">
        <v>7</v>
      </c>
      <c r="U98">
        <v>13</v>
      </c>
      <c r="V98">
        <v>2</v>
      </c>
      <c r="W98">
        <v>9</v>
      </c>
      <c r="X98">
        <v>12</v>
      </c>
      <c r="Y98">
        <v>18</v>
      </c>
      <c r="Z98">
        <v>2</v>
      </c>
      <c r="AA98">
        <v>4</v>
      </c>
      <c r="AB98">
        <v>5</v>
      </c>
      <c r="AC98">
        <v>7</v>
      </c>
      <c r="AD98">
        <v>0</v>
      </c>
      <c r="AE98">
        <v>5</v>
      </c>
      <c r="AF98">
        <v>7</v>
      </c>
      <c r="AG98">
        <v>14</v>
      </c>
      <c r="AH98">
        <v>1</v>
      </c>
      <c r="AI98">
        <v>2</v>
      </c>
      <c r="AJ98">
        <v>4</v>
      </c>
      <c r="AK98">
        <v>6</v>
      </c>
      <c r="AL98">
        <v>0</v>
      </c>
      <c r="AM98" s="2"/>
      <c r="AN98" s="2"/>
      <c r="AO98" s="2"/>
      <c r="AP98" s="2"/>
    </row>
    <row r="99" spans="1:42" x14ac:dyDescent="0.35">
      <c r="A99" s="2" t="s">
        <v>288</v>
      </c>
      <c r="B99" s="4" t="s">
        <v>334</v>
      </c>
      <c r="C99" s="4" t="s">
        <v>382</v>
      </c>
      <c r="D99" s="2" t="s">
        <v>3</v>
      </c>
      <c r="E99" s="2" t="s">
        <v>82</v>
      </c>
      <c r="F99" s="12">
        <f>IF(AND(O99=0,P99=0,S99=0,T99=0,W99=0,X99=0,AA99=0,AB99=0,AE99=0,AF99=0,AI99=0,AJ99=0),"CLOSED",IF(COUNTIF(AI99:AL99,"&gt;0")-COUNTIF(AI99:AL99,"&gt;=1")&gt;=2,"NP/UA",IF(S99&gt;=1,ROUND(S99*IFERROR((IF(AND(T99&gt;=1,AA99&gt;=1),AA99/T99*0.5,0)+IF(AND(U99&gt;=1,AB99&gt;=1),AB99/U99*0.3,0)+IF(AND(V99&gt;=1,AC99&gt;=1),AC99/V99*0.2,0))/(IF(AND(T99&gt;=1,AA99&gt;=1),0.5,0)+IF(AND(U99&gt;=1,AB99&gt;=1),0.3,0)+IF(AND(V99&gt;=1,AC99&gt;=1),0.2,0)),1)*IFERROR((IF(AND(AB99&gt;=1,AI99&gt;=1),AI99/AB99*0.5,0)+IF(AND(AC99&gt;=1,AJ99&gt;=1),AJ99/AC99*0.3,0)+IF(AND(AD99&gt;=1,AK99&gt;=1),AK99/AD99*0.2,0))/(IF(AND(AB99&gt;=1,AI99&gt;=1),0.5,0)+IF(AND(AC99&gt;=1,AJ99&gt;=1),0.3,0)+IF(AND(AD99&gt;=1,AK99&gt;=1),0.2,0)),1),0),IFERROR(ROUND((IF(ISNUMBER(M99),M99*0.4,0)+IF(AI99&gt;=1,AI99*0.25,0)+IF(AJ99&gt;=1,AJ99*0.15,0)+IF(AK99&gt;=1,AK99*0.1,0)+IF(AL99&gt;=1,AL99*0.1,0))/(IF(ISNUMBER(M99),0.4,0)+IF(AI99&gt;=1,0.25,0)+IF(AJ99&gt;=1,0.15,0)+IF(AK99&gt;=1,0.1,0)+IF(AL99&gt;=1,0.1,0)),0),"NP/UA"))))</f>
        <v>237</v>
      </c>
      <c r="G99" s="12">
        <f>IF(AND(O99=0,P99=0,S99=0,T99=0,W99=0,X99=0,AA99=0,AB99=0,AE99=0,AF99=0,AI99=0,AJ99=0),"CLOSED",IF(COUNTIF(AE99:AH99,"&gt;0")-COUNTIF(AE99:AH99,"&gt;=1")&gt;=2,"NP/UA",IF(O99&gt;=1,ROUND(O99*IFERROR((IF(AND(P99&gt;=1,W99&gt;=1),W99/P99*0.5,0)+IF(AND(Q99&gt;=1,X99&gt;=1),X99/Q99*0.3,0)+IF(AND(R99&gt;=1,Y99&gt;=1),Y99/R99*0.2,0))/(IF(AND(P99&gt;=1,W99&gt;=1),0.5,0)+IF(AND(Q99&gt;=1,X99&gt;=1),0.3,0)+IF(AND(R99&gt;=1,Y99&gt;=1),0.2,0)),1)*IFERROR((IF(AND(X99&gt;=1,AE99&gt;=1),AE99/X99*0.5,0)+IF(AND(Y99&gt;=1,AF99&gt;=1),AF99/Y99*0.3,0)+IF(AND(Z99&gt;=1,AG99&gt;=1),AG99/Z99*0.2,0))/(IF(AND(X99&gt;=1,AE99&gt;=1),0.5,0)+IF(AND(Y99&gt;=1,AF99&gt;=1),0.3,0)+IF(AND(Z99&gt;=1,AG99&gt;=1),0.2,0)),1),0),IFERROR(ROUND((IF(ISNUMBER(N99),N99*0.4,0)+IF(AE99&gt;=1,AE99*0.25,0)+IF(AF99&gt;=1,AF99*0.15,0)+IF(AG99&gt;=1,AG99*0.1,0)+IF(AH99&gt;=1,AH99*0.1,0))/(IF(ISNUMBER(N99),0.4,0)+IF(AE99&gt;=1,0.25,0)+IF(AF99&gt;=1,0.15,0)+IF(AG99&gt;=1,0.1,0)+IF(AH99&gt;=1,0.1,0)),0),"NP/UA"))))</f>
        <v>157</v>
      </c>
      <c r="H99" s="13">
        <f>IF(F99="NP/UA","Unavail",IF(F99="CLOSED","CLOSED",IF(ISNUMBER(F99),ROUND(F99/4,0),"Unavail")))</f>
        <v>59</v>
      </c>
      <c r="I99" s="13">
        <f>IF(G99="NP/UA","Unavail",IF(G99="CLOSED","CLOSED",IF(ISNUMBER(G99),ROUND(G99/7,0),"Unavail")))</f>
        <v>22</v>
      </c>
      <c r="J99" s="13">
        <f>IF(F99="NP/UA","Unavail",IF(F99="CLOSED","CLOSED",IF(ISNUMBER(F99),ROUND(F99*0.25*0.75,0),"Unavail")))</f>
        <v>44</v>
      </c>
      <c r="K99" s="13">
        <f>IF(G99="NP/UA","Unavail",IF(G99="CLOSED","CLOSED",IF(ISNUMBER(G99),ROUND(G99*(1/7)*0.75,0),"Unavail")))</f>
        <v>17</v>
      </c>
      <c r="L99" s="7"/>
      <c r="M99" s="11">
        <f>IF(AND(O99=0,P99=0,S99=0,T99=0,W99=0,X99=0,AA99=0,AB99=0,AE99=0,AF99=0,AI99=0,AJ99=0),"CLOSED",IF(COUNTIF(AI99:AL99,"&gt;0")-COUNTIF(AI99:AL99,"&gt;=1")&gt;=2,"NP/UA",IF(AA99&gt;=1,ROUND(AA99*IFERROR((IF(AND(AB99&gt;=1,AI99&gt;=1),AI99/AB99*0.5,0)+IF(AND(AC99&gt;=1,AJ99&gt;=1),AJ99/AC99*0.3,0)+IF(AND(AD99&gt;=1,AK99&gt;=1),AK99/AD99*0.2,0))/(IF(AND(AB99&gt;=1,AI99&gt;=1),0.5,0)+IF(AND(AC99&gt;=1,AJ99&gt;=1),0.3,0)+IF(AND(AD99&gt;=1,AK99&gt;=1),0.2,0)),1),0),IFERROR(ROUND((IF(AI99&gt;=1,AI99*0.5,0)+IF(AJ99&gt;=1,AJ99*0.3,0)+IF(AK99&gt;=1,AK99*0.2,0))/(IF(AI99&gt;=1,0.5,0)+IF(AJ99&gt;=1,0.3,0)+IF(AK99&gt;=1,0.2,0)),0),"NP/UA"))))</f>
        <v>257</v>
      </c>
      <c r="N99" s="11">
        <f>IF(AND(O99=0,P99=0,S99=0,T99=0,W99=0,X99=0,AA99=0,AB99=0,AE99=0,AF99=0,AI99=0,AJ99=0),"CLOSED",IF(COUNTIF(AE99:AH99,"&gt;0")-COUNTIF(AE99:AH99,"&gt;=1")&gt;=2,"NP/UA",IF(W99&gt;=1,ROUND(W99*IFERROR((IF(AND(X99&gt;=1,AE99&gt;=1),AE99/X99*0.5,0)+IF(AND(Y99&gt;=1,AF99&gt;=1),AF99/Y99*0.3,0)+IF(AND(Z99&gt;=1,AG99&gt;=1),AG99/Z99*0.2,0))/(IF(AND(X99&gt;=1,AE99&gt;=1),0.5,0)+IF(AND(Y99&gt;=1,AF99&gt;=1),0.3,0)+IF(AND(Z99&gt;=1,AG99&gt;=1),0.2,0)),1),0),IFERROR(ROUND((IF(AE99&gt;=1,AE99*0.5,0)+IF(AF99&gt;=1,AF99*0.3,0)+IF(AG99&gt;=1,AG99*0.2,0))/(IF(AE99&gt;=1,0.5,0)+IF(AF99&gt;=1,0.3,0)+IF(AG99&gt;=1,0.2,0)),0),"NP/UA"))))</f>
        <v>185</v>
      </c>
      <c r="O99">
        <v>183</v>
      </c>
      <c r="P99">
        <v>217</v>
      </c>
      <c r="Q99">
        <v>189</v>
      </c>
      <c r="R99">
        <v>215</v>
      </c>
      <c r="S99">
        <v>311</v>
      </c>
      <c r="T99">
        <v>345</v>
      </c>
      <c r="U99">
        <v>309</v>
      </c>
      <c r="V99">
        <v>317</v>
      </c>
      <c r="W99">
        <v>197</v>
      </c>
      <c r="X99">
        <v>173</v>
      </c>
      <c r="Y99">
        <v>201</v>
      </c>
      <c r="Z99">
        <v>197</v>
      </c>
      <c r="AA99">
        <v>284</v>
      </c>
      <c r="AB99">
        <v>274</v>
      </c>
      <c r="AC99">
        <v>260</v>
      </c>
      <c r="AD99">
        <v>291</v>
      </c>
      <c r="AE99">
        <v>162</v>
      </c>
      <c r="AF99">
        <v>193</v>
      </c>
      <c r="AG99">
        <v>181</v>
      </c>
      <c r="AH99">
        <v>182</v>
      </c>
      <c r="AI99">
        <v>251</v>
      </c>
      <c r="AJ99">
        <v>231</v>
      </c>
      <c r="AK99">
        <v>262</v>
      </c>
      <c r="AL99">
        <v>275</v>
      </c>
      <c r="AM99" s="2"/>
      <c r="AN99" s="2"/>
      <c r="AO99" s="2"/>
      <c r="AP99" s="2"/>
    </row>
    <row r="100" spans="1:42" x14ac:dyDescent="0.35">
      <c r="A100" s="2" t="s">
        <v>289</v>
      </c>
      <c r="B100" s="4" t="s">
        <v>334</v>
      </c>
      <c r="C100" s="4" t="s">
        <v>382</v>
      </c>
      <c r="D100" s="2" t="s">
        <v>3</v>
      </c>
      <c r="E100" s="2" t="s">
        <v>12</v>
      </c>
      <c r="F100" s="12" t="str">
        <f>IF(AND(O100=0,P100=0,S100=0,T100=0,W100=0,X100=0,AA100=0,AB100=0,AE100=0,AF100=0,AI100=0,AJ100=0),"CLOSED",IF(COUNTIF(AI100:AL100,"&gt;0")-COUNTIF(AI100:AL100,"&gt;=1")&gt;=2,"NP/UA",IF(S100&gt;=1,ROUND(S100*IFERROR((IF(AND(T100&gt;=1,AA100&gt;=1),AA100/T100*0.5,0)+IF(AND(U100&gt;=1,AB100&gt;=1),AB100/U100*0.3,0)+IF(AND(V100&gt;=1,AC100&gt;=1),AC100/V100*0.2,0))/(IF(AND(T100&gt;=1,AA100&gt;=1),0.5,0)+IF(AND(U100&gt;=1,AB100&gt;=1),0.3,0)+IF(AND(V100&gt;=1,AC100&gt;=1),0.2,0)),1)*IFERROR((IF(AND(AB100&gt;=1,AI100&gt;=1),AI100/AB100*0.5,0)+IF(AND(AC100&gt;=1,AJ100&gt;=1),AJ100/AC100*0.3,0)+IF(AND(AD100&gt;=1,AK100&gt;=1),AK100/AD100*0.2,0))/(IF(AND(AB100&gt;=1,AI100&gt;=1),0.5,0)+IF(AND(AC100&gt;=1,AJ100&gt;=1),0.3,0)+IF(AND(AD100&gt;=1,AK100&gt;=1),0.2,0)),1),0),IFERROR(ROUND((IF(ISNUMBER(M100),M100*0.4,0)+IF(AI100&gt;=1,AI100*0.25,0)+IF(AJ100&gt;=1,AJ100*0.15,0)+IF(AK100&gt;=1,AK100*0.1,0)+IF(AL100&gt;=1,AL100*0.1,0))/(IF(ISNUMBER(M100),0.4,0)+IF(AI100&gt;=1,0.25,0)+IF(AJ100&gt;=1,0.15,0)+IF(AK100&gt;=1,0.1,0)+IF(AL100&gt;=1,0.1,0)),0),"NP/UA"))))</f>
        <v>NP/UA</v>
      </c>
      <c r="G100" s="12" t="str">
        <f>IF(AND(O100=0,P100=0,S100=0,T100=0,W100=0,X100=0,AA100=0,AB100=0,AE100=0,AF100=0,AI100=0,AJ100=0),"CLOSED",IF(COUNTIF(AE100:AH100,"&gt;0")-COUNTIF(AE100:AH100,"&gt;=1")&gt;=2,"NP/UA",IF(O100&gt;=1,ROUND(O100*IFERROR((IF(AND(P100&gt;=1,W100&gt;=1),W100/P100*0.5,0)+IF(AND(Q100&gt;=1,X100&gt;=1),X100/Q100*0.3,0)+IF(AND(R100&gt;=1,Y100&gt;=1),Y100/R100*0.2,0))/(IF(AND(P100&gt;=1,W100&gt;=1),0.5,0)+IF(AND(Q100&gt;=1,X100&gt;=1),0.3,0)+IF(AND(R100&gt;=1,Y100&gt;=1),0.2,0)),1)*IFERROR((IF(AND(X100&gt;=1,AE100&gt;=1),AE100/X100*0.5,0)+IF(AND(Y100&gt;=1,AF100&gt;=1),AF100/Y100*0.3,0)+IF(AND(Z100&gt;=1,AG100&gt;=1),AG100/Z100*0.2,0))/(IF(AND(X100&gt;=1,AE100&gt;=1),0.5,0)+IF(AND(Y100&gt;=1,AF100&gt;=1),0.3,0)+IF(AND(Z100&gt;=1,AG100&gt;=1),0.2,0)),1),0),IFERROR(ROUND((IF(ISNUMBER(N100),N100*0.4,0)+IF(AE100&gt;=1,AE100*0.25,0)+IF(AF100&gt;=1,AF100*0.15,0)+IF(AG100&gt;=1,AG100*0.1,0)+IF(AH100&gt;=1,AH100*0.1,0))/(IF(ISNUMBER(N100),0.4,0)+IF(AE100&gt;=1,0.25,0)+IF(AF100&gt;=1,0.15,0)+IF(AG100&gt;=1,0.1,0)+IF(AH100&gt;=1,0.1,0)),0),"NP/UA"))))</f>
        <v>NP/UA</v>
      </c>
      <c r="H100" s="13" t="str">
        <f>IF(F100="NP/UA","Unavail",IF(F100="CLOSED","CLOSED",IF(ISNUMBER(F100),ROUND(F100/4,0),"Unavail")))</f>
        <v>Unavail</v>
      </c>
      <c r="I100" s="13" t="str">
        <f>IF(G100="NP/UA","Unavail",IF(G100="CLOSED","CLOSED",IF(ISNUMBER(G100),ROUND(G100/7,0),"Unavail")))</f>
        <v>Unavail</v>
      </c>
      <c r="J100" s="13" t="str">
        <f>IF(F100="NP/UA","Unavail",IF(F100="CLOSED","CLOSED",IF(ISNUMBER(F100),ROUND(F100*0.25*0.75,0),"Unavail")))</f>
        <v>Unavail</v>
      </c>
      <c r="K100" s="13" t="str">
        <f>IF(G100="NP/UA","Unavail",IF(G100="CLOSED","CLOSED",IF(ISNUMBER(G100),ROUND(G100*(1/7)*0.75,0),"Unavail")))</f>
        <v>Unavail</v>
      </c>
      <c r="L100" s="7"/>
      <c r="M100" s="11" t="str">
        <f>IF(AND(O100=0,P100=0,S100=0,T100=0,W100=0,X100=0,AA100=0,AB100=0,AE100=0,AF100=0,AI100=0,AJ100=0),"CLOSED",IF(COUNTIF(AI100:AL100,"&gt;0")-COUNTIF(AI100:AL100,"&gt;=1")&gt;=2,"NP/UA",IF(AA100&gt;=1,ROUND(AA100*IFERROR((IF(AND(AB100&gt;=1,AI100&gt;=1),AI100/AB100*0.5,0)+IF(AND(AC100&gt;=1,AJ100&gt;=1),AJ100/AC100*0.3,0)+IF(AND(AD100&gt;=1,AK100&gt;=1),AK100/AD100*0.2,0))/(IF(AND(AB100&gt;=1,AI100&gt;=1),0.5,0)+IF(AND(AC100&gt;=1,AJ100&gt;=1),0.3,0)+IF(AND(AD100&gt;=1,AK100&gt;=1),0.2,0)),1),0),IFERROR(ROUND((IF(AI100&gt;=1,AI100*0.5,0)+IF(AJ100&gt;=1,AJ100*0.3,0)+IF(AK100&gt;=1,AK100*0.2,0))/(IF(AI100&gt;=1,0.5,0)+IF(AJ100&gt;=1,0.3,0)+IF(AK100&gt;=1,0.2,0)),0),"NP/UA"))))</f>
        <v>NP/UA</v>
      </c>
      <c r="N100" s="11" t="str">
        <f>IF(AND(O100=0,P100=0,S100=0,T100=0,W100=0,X100=0,AA100=0,AB100=0,AE100=0,AF100=0,AI100=0,AJ100=0),"CLOSED",IF(COUNTIF(AE100:AH100,"&gt;0")-COUNTIF(AE100:AH100,"&gt;=1")&gt;=2,"NP/UA",IF(W100&gt;=1,ROUND(W100*IFERROR((IF(AND(X100&gt;=1,AE100&gt;=1),AE100/X100*0.5,0)+IF(AND(Y100&gt;=1,AF100&gt;=1),AF100/Y100*0.3,0)+IF(AND(Z100&gt;=1,AG100&gt;=1),AG100/Z100*0.2,0))/(IF(AND(X100&gt;=1,AE100&gt;=1),0.5,0)+IF(AND(Y100&gt;=1,AF100&gt;=1),0.3,0)+IF(AND(Z100&gt;=1,AG100&gt;=1),0.2,0)),1),0),IFERROR(ROUND((IF(AE100&gt;=1,AE100*0.5,0)+IF(AF100&gt;=1,AF100*0.3,0)+IF(AG100&gt;=1,AG100*0.2,0))/(IF(AE100&gt;=1,0.5,0)+IF(AF100&gt;=1,0.3,0)+IF(AG100&gt;=1,0.2,0)),0),"NP/UA"))))</f>
        <v>NP/UA</v>
      </c>
      <c r="O100">
        <v>46</v>
      </c>
      <c r="P100">
        <v>37</v>
      </c>
      <c r="Q100" s="3">
        <v>0.02</v>
      </c>
      <c r="R100" s="3">
        <v>0.02</v>
      </c>
      <c r="S100">
        <v>13</v>
      </c>
      <c r="T100">
        <v>5</v>
      </c>
      <c r="U100" s="3">
        <v>0.02</v>
      </c>
      <c r="V100" s="3">
        <v>0.02</v>
      </c>
      <c r="W100">
        <v>61</v>
      </c>
      <c r="X100" s="3">
        <v>0.02</v>
      </c>
      <c r="Y100" s="3">
        <v>0.02</v>
      </c>
      <c r="Z100" s="3">
        <v>0.02</v>
      </c>
      <c r="AA100">
        <v>8</v>
      </c>
      <c r="AB100" s="3">
        <v>0.02</v>
      </c>
      <c r="AC100" s="3">
        <v>0.02</v>
      </c>
      <c r="AD100" s="3">
        <v>0.02</v>
      </c>
      <c r="AE100" s="3">
        <v>0.02</v>
      </c>
      <c r="AF100" s="3">
        <v>0.02</v>
      </c>
      <c r="AG100" s="3">
        <v>0.02</v>
      </c>
      <c r="AH100" s="3">
        <v>0.02</v>
      </c>
      <c r="AI100" s="3">
        <v>0.02</v>
      </c>
      <c r="AJ100" s="3">
        <v>0.02</v>
      </c>
      <c r="AK100" s="3">
        <v>0.02</v>
      </c>
      <c r="AL100" s="3">
        <v>0.02</v>
      </c>
      <c r="AM100" s="2"/>
      <c r="AN100" s="2"/>
      <c r="AO100" s="2"/>
      <c r="AP100" s="2"/>
    </row>
    <row r="101" spans="1:42" x14ac:dyDescent="0.35">
      <c r="A101" s="2" t="s">
        <v>290</v>
      </c>
      <c r="B101" s="4" t="s">
        <v>334</v>
      </c>
      <c r="C101" s="4" t="s">
        <v>382</v>
      </c>
      <c r="D101" s="2" t="s">
        <v>3</v>
      </c>
      <c r="E101" s="2" t="s">
        <v>35</v>
      </c>
      <c r="F101" s="12">
        <f>IF(AND(O101=0,P101=0,S101=0,T101=0,W101=0,X101=0,AA101=0,AB101=0,AE101=0,AF101=0,AI101=0,AJ101=0),"CLOSED",IF(COUNTIF(AI101:AL101,"&gt;0")-COUNTIF(AI101:AL101,"&gt;=1")&gt;=2,"NP/UA",IF(S101&gt;=1,ROUND(S101*IFERROR((IF(AND(T101&gt;=1,AA101&gt;=1),AA101/T101*0.5,0)+IF(AND(U101&gt;=1,AB101&gt;=1),AB101/U101*0.3,0)+IF(AND(V101&gt;=1,AC101&gt;=1),AC101/V101*0.2,0))/(IF(AND(T101&gt;=1,AA101&gt;=1),0.5,0)+IF(AND(U101&gt;=1,AB101&gt;=1),0.3,0)+IF(AND(V101&gt;=1,AC101&gt;=1),0.2,0)),1)*IFERROR((IF(AND(AB101&gt;=1,AI101&gt;=1),AI101/AB101*0.5,0)+IF(AND(AC101&gt;=1,AJ101&gt;=1),AJ101/AC101*0.3,0)+IF(AND(AD101&gt;=1,AK101&gt;=1),AK101/AD101*0.2,0))/(IF(AND(AB101&gt;=1,AI101&gt;=1),0.5,0)+IF(AND(AC101&gt;=1,AJ101&gt;=1),0.3,0)+IF(AND(AD101&gt;=1,AK101&gt;=1),0.2,0)),1),0),IFERROR(ROUND((IF(ISNUMBER(M101),M101*0.4,0)+IF(AI101&gt;=1,AI101*0.25,0)+IF(AJ101&gt;=1,AJ101*0.15,0)+IF(AK101&gt;=1,AK101*0.1,0)+IF(AL101&gt;=1,AL101*0.1,0))/(IF(ISNUMBER(M101),0.4,0)+IF(AI101&gt;=1,0.25,0)+IF(AJ101&gt;=1,0.15,0)+IF(AK101&gt;=1,0.1,0)+IF(AL101&gt;=1,0.1,0)),0),"NP/UA"))))</f>
        <v>178</v>
      </c>
      <c r="G101" s="12">
        <f>IF(AND(O101=0,P101=0,S101=0,T101=0,W101=0,X101=0,AA101=0,AB101=0,AE101=0,AF101=0,AI101=0,AJ101=0),"CLOSED",IF(COUNTIF(AE101:AH101,"&gt;0")-COUNTIF(AE101:AH101,"&gt;=1")&gt;=2,"NP/UA",IF(O101&gt;=1,ROUND(O101*IFERROR((IF(AND(P101&gt;=1,W101&gt;=1),W101/P101*0.5,0)+IF(AND(Q101&gt;=1,X101&gt;=1),X101/Q101*0.3,0)+IF(AND(R101&gt;=1,Y101&gt;=1),Y101/R101*0.2,0))/(IF(AND(P101&gt;=1,W101&gt;=1),0.5,0)+IF(AND(Q101&gt;=1,X101&gt;=1),0.3,0)+IF(AND(R101&gt;=1,Y101&gt;=1),0.2,0)),1)*IFERROR((IF(AND(X101&gt;=1,AE101&gt;=1),AE101/X101*0.5,0)+IF(AND(Y101&gt;=1,AF101&gt;=1),AF101/Y101*0.3,0)+IF(AND(Z101&gt;=1,AG101&gt;=1),AG101/Z101*0.2,0))/(IF(AND(X101&gt;=1,AE101&gt;=1),0.5,0)+IF(AND(Y101&gt;=1,AF101&gt;=1),0.3,0)+IF(AND(Z101&gt;=1,AG101&gt;=1),0.2,0)),1),0),IFERROR(ROUND((IF(ISNUMBER(N101),N101*0.4,0)+IF(AE101&gt;=1,AE101*0.25,0)+IF(AF101&gt;=1,AF101*0.15,0)+IF(AG101&gt;=1,AG101*0.1,0)+IF(AH101&gt;=1,AH101*0.1,0))/(IF(ISNUMBER(N101),0.4,0)+IF(AE101&gt;=1,0.25,0)+IF(AF101&gt;=1,0.15,0)+IF(AG101&gt;=1,0.1,0)+IF(AH101&gt;=1,0.1,0)),0),"NP/UA"))))</f>
        <v>176</v>
      </c>
      <c r="H101" s="13">
        <f>IF(F101="NP/UA","Unavail",IF(F101="CLOSED","CLOSED",IF(ISNUMBER(F101),ROUND(F101/4,0),"Unavail")))</f>
        <v>45</v>
      </c>
      <c r="I101" s="13">
        <f>IF(G101="NP/UA","Unavail",IF(G101="CLOSED","CLOSED",IF(ISNUMBER(G101),ROUND(G101/7,0),"Unavail")))</f>
        <v>25</v>
      </c>
      <c r="J101" s="13">
        <f>IF(F101="NP/UA","Unavail",IF(F101="CLOSED","CLOSED",IF(ISNUMBER(F101),ROUND(F101*0.25*0.75,0),"Unavail")))</f>
        <v>33</v>
      </c>
      <c r="K101" s="13">
        <f>IF(G101="NP/UA","Unavail",IF(G101="CLOSED","CLOSED",IF(ISNUMBER(G101),ROUND(G101*(1/7)*0.75,0),"Unavail")))</f>
        <v>19</v>
      </c>
      <c r="L101" s="7"/>
      <c r="M101" s="11">
        <f>IF(AND(O101=0,P101=0,S101=0,T101=0,W101=0,X101=0,AA101=0,AB101=0,AE101=0,AF101=0,AI101=0,AJ101=0),"CLOSED",IF(COUNTIF(AI101:AL101,"&gt;0")-COUNTIF(AI101:AL101,"&gt;=1")&gt;=2,"NP/UA",IF(AA101&gt;=1,ROUND(AA101*IFERROR((IF(AND(AB101&gt;=1,AI101&gt;=1),AI101/AB101*0.5,0)+IF(AND(AC101&gt;=1,AJ101&gt;=1),AJ101/AC101*0.3,0)+IF(AND(AD101&gt;=1,AK101&gt;=1),AK101/AD101*0.2,0))/(IF(AND(AB101&gt;=1,AI101&gt;=1),0.5,0)+IF(AND(AC101&gt;=1,AJ101&gt;=1),0.3,0)+IF(AND(AD101&gt;=1,AK101&gt;=1),0.2,0)),1),0),IFERROR(ROUND((IF(AI101&gt;=1,AI101*0.5,0)+IF(AJ101&gt;=1,AJ101*0.3,0)+IF(AK101&gt;=1,AK101*0.2,0))/(IF(AI101&gt;=1,0.5,0)+IF(AJ101&gt;=1,0.3,0)+IF(AK101&gt;=1,0.2,0)),0),"NP/UA"))))</f>
        <v>188</v>
      </c>
      <c r="N101" s="11">
        <f>IF(AND(O101=0,P101=0,S101=0,T101=0,W101=0,X101=0,AA101=0,AB101=0,AE101=0,AF101=0,AI101=0,AJ101=0),"CLOSED",IF(COUNTIF(AE101:AH101,"&gt;0")-COUNTIF(AE101:AH101,"&gt;=1")&gt;=2,"NP/UA",IF(W101&gt;=1,ROUND(W101*IFERROR((IF(AND(X101&gt;=1,AE101&gt;=1),AE101/X101*0.5,0)+IF(AND(Y101&gt;=1,AF101&gt;=1),AF101/Y101*0.3,0)+IF(AND(Z101&gt;=1,AG101&gt;=1),AG101/Z101*0.2,0))/(IF(AND(X101&gt;=1,AE101&gt;=1),0.5,0)+IF(AND(Y101&gt;=1,AF101&gt;=1),0.3,0)+IF(AND(Z101&gt;=1,AG101&gt;=1),0.2,0)),1),0),IFERROR(ROUND((IF(AE101&gt;=1,AE101*0.5,0)+IF(AF101&gt;=1,AF101*0.3,0)+IF(AG101&gt;=1,AG101*0.2,0))/(IF(AE101&gt;=1,0.5,0)+IF(AF101&gt;=1,0.3,0)+IF(AG101&gt;=1,0.2,0)),0),"NP/UA"))))</f>
        <v>151</v>
      </c>
      <c r="O101">
        <v>202</v>
      </c>
      <c r="P101">
        <v>179</v>
      </c>
      <c r="Q101">
        <v>188</v>
      </c>
      <c r="R101">
        <v>187</v>
      </c>
      <c r="S101">
        <v>213</v>
      </c>
      <c r="T101">
        <v>213</v>
      </c>
      <c r="U101">
        <v>235</v>
      </c>
      <c r="V101">
        <v>215</v>
      </c>
      <c r="W101">
        <v>158</v>
      </c>
      <c r="X101">
        <v>181</v>
      </c>
      <c r="Y101">
        <v>169</v>
      </c>
      <c r="Z101">
        <v>181</v>
      </c>
      <c r="AA101">
        <v>200</v>
      </c>
      <c r="AB101">
        <v>202</v>
      </c>
      <c r="AC101">
        <v>171</v>
      </c>
      <c r="AD101">
        <v>205</v>
      </c>
      <c r="AE101">
        <v>173</v>
      </c>
      <c r="AF101">
        <v>162</v>
      </c>
      <c r="AG101">
        <v>173</v>
      </c>
      <c r="AH101">
        <v>155</v>
      </c>
      <c r="AI101">
        <v>191</v>
      </c>
      <c r="AJ101">
        <v>162</v>
      </c>
      <c r="AK101">
        <v>190</v>
      </c>
      <c r="AL101">
        <v>210</v>
      </c>
      <c r="AM101" s="2"/>
      <c r="AN101" s="2"/>
      <c r="AO101" s="2"/>
      <c r="AP101" s="2"/>
    </row>
    <row r="102" spans="1:42" x14ac:dyDescent="0.35">
      <c r="A102" s="2" t="s">
        <v>293</v>
      </c>
      <c r="B102" s="4" t="s">
        <v>334</v>
      </c>
      <c r="C102" s="4" t="s">
        <v>382</v>
      </c>
      <c r="D102" s="2" t="s">
        <v>45</v>
      </c>
      <c r="E102" s="2" t="s">
        <v>106</v>
      </c>
      <c r="F102" s="12">
        <f>IF(AND(O102=0,P102=0,S102=0,T102=0,W102=0,X102=0,AA102=0,AB102=0,AE102=0,AF102=0,AI102=0,AJ102=0),"CLOSED",IF(COUNTIF(AI102:AL102,"&gt;0")-COUNTIF(AI102:AL102,"&gt;=1")&gt;=2,"NP/UA",IF(S102&gt;=1,ROUND(S102*IFERROR((IF(AND(T102&gt;=1,AA102&gt;=1),AA102/T102*0.5,0)+IF(AND(U102&gt;=1,AB102&gt;=1),AB102/U102*0.3,0)+IF(AND(V102&gt;=1,AC102&gt;=1),AC102/V102*0.2,0))/(IF(AND(T102&gt;=1,AA102&gt;=1),0.5,0)+IF(AND(U102&gt;=1,AB102&gt;=1),0.3,0)+IF(AND(V102&gt;=1,AC102&gt;=1),0.2,0)),1)*IFERROR((IF(AND(AB102&gt;=1,AI102&gt;=1),AI102/AB102*0.5,0)+IF(AND(AC102&gt;=1,AJ102&gt;=1),AJ102/AC102*0.3,0)+IF(AND(AD102&gt;=1,AK102&gt;=1),AK102/AD102*0.2,0))/(IF(AND(AB102&gt;=1,AI102&gt;=1),0.5,0)+IF(AND(AC102&gt;=1,AJ102&gt;=1),0.3,0)+IF(AND(AD102&gt;=1,AK102&gt;=1),0.2,0)),1),0),IFERROR(ROUND((IF(ISNUMBER(M102),M102*0.4,0)+IF(AI102&gt;=1,AI102*0.25,0)+IF(AJ102&gt;=1,AJ102*0.15,0)+IF(AK102&gt;=1,AK102*0.1,0)+IF(AL102&gt;=1,AL102*0.1,0))/(IF(ISNUMBER(M102),0.4,0)+IF(AI102&gt;=1,0.25,0)+IF(AJ102&gt;=1,0.15,0)+IF(AK102&gt;=1,0.1,0)+IF(AL102&gt;=1,0.1,0)),0),"NP/UA"))))</f>
        <v>61</v>
      </c>
      <c r="G102" s="12">
        <f>IF(AND(O102=0,P102=0,S102=0,T102=0,W102=0,X102=0,AA102=0,AB102=0,AE102=0,AF102=0,AI102=0,AJ102=0),"CLOSED",IF(COUNTIF(AE102:AH102,"&gt;0")-COUNTIF(AE102:AH102,"&gt;=1")&gt;=2,"NP/UA",IF(O102&gt;=1,ROUND(O102*IFERROR((IF(AND(P102&gt;=1,W102&gt;=1),W102/P102*0.5,0)+IF(AND(Q102&gt;=1,X102&gt;=1),X102/Q102*0.3,0)+IF(AND(R102&gt;=1,Y102&gt;=1),Y102/R102*0.2,0))/(IF(AND(P102&gt;=1,W102&gt;=1),0.5,0)+IF(AND(Q102&gt;=1,X102&gt;=1),0.3,0)+IF(AND(R102&gt;=1,Y102&gt;=1),0.2,0)),1)*IFERROR((IF(AND(X102&gt;=1,AE102&gt;=1),AE102/X102*0.5,0)+IF(AND(Y102&gt;=1,AF102&gt;=1),AF102/Y102*0.3,0)+IF(AND(Z102&gt;=1,AG102&gt;=1),AG102/Z102*0.2,0))/(IF(AND(X102&gt;=1,AE102&gt;=1),0.5,0)+IF(AND(Y102&gt;=1,AF102&gt;=1),0.3,0)+IF(AND(Z102&gt;=1,AG102&gt;=1),0.2,0)),1),0),IFERROR(ROUND((IF(ISNUMBER(N102),N102*0.4,0)+IF(AE102&gt;=1,AE102*0.25,0)+IF(AF102&gt;=1,AF102*0.15,0)+IF(AG102&gt;=1,AG102*0.1,0)+IF(AH102&gt;=1,AH102*0.1,0))/(IF(ISNUMBER(N102),0.4,0)+IF(AE102&gt;=1,0.25,0)+IF(AF102&gt;=1,0.15,0)+IF(AG102&gt;=1,0.1,0)+IF(AH102&gt;=1,0.1,0)),0),"NP/UA"))))</f>
        <v>80</v>
      </c>
      <c r="H102" s="13">
        <f>IF(F102="NP/UA","Unavail",IF(F102="CLOSED","CLOSED",IF(ISNUMBER(F102),ROUND(F102/4,0),"Unavail")))</f>
        <v>15</v>
      </c>
      <c r="I102" s="13">
        <f>IF(G102="NP/UA","Unavail",IF(G102="CLOSED","CLOSED",IF(ISNUMBER(G102),ROUND(G102/7,0),"Unavail")))</f>
        <v>11</v>
      </c>
      <c r="J102" s="13">
        <f>IF(F102="NP/UA","Unavail",IF(F102="CLOSED","CLOSED",IF(ISNUMBER(F102),ROUND(F102*0.25*0.75,0),"Unavail")))</f>
        <v>11</v>
      </c>
      <c r="K102" s="13">
        <f>IF(G102="NP/UA","Unavail",IF(G102="CLOSED","CLOSED",IF(ISNUMBER(G102),ROUND(G102*(1/7)*0.75,0),"Unavail")))</f>
        <v>9</v>
      </c>
      <c r="L102" s="7"/>
      <c r="M102" s="11">
        <f>IF(AND(O102=0,P102=0,S102=0,T102=0,W102=0,X102=0,AA102=0,AB102=0,AE102=0,AF102=0,AI102=0,AJ102=0),"CLOSED",IF(COUNTIF(AI102:AL102,"&gt;0")-COUNTIF(AI102:AL102,"&gt;=1")&gt;=2,"NP/UA",IF(AA102&gt;=1,ROUND(AA102*IFERROR((IF(AND(AB102&gt;=1,AI102&gt;=1),AI102/AB102*0.5,0)+IF(AND(AC102&gt;=1,AJ102&gt;=1),AJ102/AC102*0.3,0)+IF(AND(AD102&gt;=1,AK102&gt;=1),AK102/AD102*0.2,0))/(IF(AND(AB102&gt;=1,AI102&gt;=1),0.5,0)+IF(AND(AC102&gt;=1,AJ102&gt;=1),0.3,0)+IF(AND(AD102&gt;=1,AK102&gt;=1),0.2,0)),1),0),IFERROR(ROUND((IF(AI102&gt;=1,AI102*0.5,0)+IF(AJ102&gt;=1,AJ102*0.3,0)+IF(AK102&gt;=1,AK102*0.2,0))/(IF(AI102&gt;=1,0.5,0)+IF(AJ102&gt;=1,0.3,0)+IF(AK102&gt;=1,0.2,0)),0),"NP/UA"))))</f>
        <v>54</v>
      </c>
      <c r="N102" s="11">
        <f>IF(AND(O102=0,P102=0,S102=0,T102=0,W102=0,X102=0,AA102=0,AB102=0,AE102=0,AF102=0,AI102=0,AJ102=0),"CLOSED",IF(COUNTIF(AE102:AH102,"&gt;0")-COUNTIF(AE102:AH102,"&gt;=1")&gt;=2,"NP/UA",IF(W102&gt;=1,ROUND(W102*IFERROR((IF(AND(X102&gt;=1,AE102&gt;=1),AE102/X102*0.5,0)+IF(AND(Y102&gt;=1,AF102&gt;=1),AF102/Y102*0.3,0)+IF(AND(Z102&gt;=1,AG102&gt;=1),AG102/Z102*0.2,0))/(IF(AND(X102&gt;=1,AE102&gt;=1),0.5,0)+IF(AND(Y102&gt;=1,AF102&gt;=1),0.3,0)+IF(AND(Z102&gt;=1,AG102&gt;=1),0.2,0)),1),0),IFERROR(ROUND((IF(AE102&gt;=1,AE102*0.5,0)+IF(AF102&gt;=1,AF102*0.3,0)+IF(AG102&gt;=1,AG102*0.2,0))/(IF(AE102&gt;=1,0.5,0)+IF(AF102&gt;=1,0.3,0)+IF(AG102&gt;=1,0.2,0)),0),"NP/UA"))))</f>
        <v>79</v>
      </c>
      <c r="O102">
        <v>104</v>
      </c>
      <c r="P102">
        <v>106</v>
      </c>
      <c r="Q102">
        <v>104</v>
      </c>
      <c r="R102">
        <v>97</v>
      </c>
      <c r="S102">
        <v>88</v>
      </c>
      <c r="T102">
        <v>75</v>
      </c>
      <c r="U102">
        <v>77</v>
      </c>
      <c r="V102">
        <v>52</v>
      </c>
      <c r="W102">
        <v>90</v>
      </c>
      <c r="X102">
        <v>91</v>
      </c>
      <c r="Y102">
        <v>89</v>
      </c>
      <c r="Z102">
        <v>62</v>
      </c>
      <c r="AA102">
        <v>65</v>
      </c>
      <c r="AB102">
        <v>62</v>
      </c>
      <c r="AC102">
        <v>41</v>
      </c>
      <c r="AD102">
        <v>51</v>
      </c>
      <c r="AE102">
        <v>78</v>
      </c>
      <c r="AF102">
        <v>81</v>
      </c>
      <c r="AG102">
        <v>55</v>
      </c>
      <c r="AH102">
        <v>78</v>
      </c>
      <c r="AI102">
        <v>52</v>
      </c>
      <c r="AJ102">
        <v>33</v>
      </c>
      <c r="AK102">
        <v>44</v>
      </c>
      <c r="AL102">
        <v>37</v>
      </c>
      <c r="AM102" s="2"/>
      <c r="AN102" s="2"/>
      <c r="AO102" s="2"/>
      <c r="AP102" s="2"/>
    </row>
    <row r="103" spans="1:42" x14ac:dyDescent="0.35">
      <c r="A103" s="2" t="s">
        <v>295</v>
      </c>
      <c r="B103" s="4" t="s">
        <v>334</v>
      </c>
      <c r="C103" s="4" t="s">
        <v>382</v>
      </c>
      <c r="D103" s="2" t="s">
        <v>3</v>
      </c>
      <c r="E103" s="2" t="s">
        <v>110</v>
      </c>
      <c r="F103" s="12" t="str">
        <f>IF(AND(O103=0,P103=0,S103=0,T103=0,W103=0,X103=0,AA103=0,AB103=0,AE103=0,AF103=0,AI103=0,AJ103=0),"CLOSED",IF(COUNTIF(AI103:AL103,"&gt;0")-COUNTIF(AI103:AL103,"&gt;=1")&gt;=2,"NP/UA",IF(S103&gt;=1,ROUND(S103*IFERROR((IF(AND(T103&gt;=1,AA103&gt;=1),AA103/T103*0.5,0)+IF(AND(U103&gt;=1,AB103&gt;=1),AB103/U103*0.3,0)+IF(AND(V103&gt;=1,AC103&gt;=1),AC103/V103*0.2,0))/(IF(AND(T103&gt;=1,AA103&gt;=1),0.5,0)+IF(AND(U103&gt;=1,AB103&gt;=1),0.3,0)+IF(AND(V103&gt;=1,AC103&gt;=1),0.2,0)),1)*IFERROR((IF(AND(AB103&gt;=1,AI103&gt;=1),AI103/AB103*0.5,0)+IF(AND(AC103&gt;=1,AJ103&gt;=1),AJ103/AC103*0.3,0)+IF(AND(AD103&gt;=1,AK103&gt;=1),AK103/AD103*0.2,0))/(IF(AND(AB103&gt;=1,AI103&gt;=1),0.5,0)+IF(AND(AC103&gt;=1,AJ103&gt;=1),0.3,0)+IF(AND(AD103&gt;=1,AK103&gt;=1),0.2,0)),1),0),IFERROR(ROUND((IF(ISNUMBER(M103),M103*0.4,0)+IF(AI103&gt;=1,AI103*0.25,0)+IF(AJ103&gt;=1,AJ103*0.15,0)+IF(AK103&gt;=1,AK103*0.1,0)+IF(AL103&gt;=1,AL103*0.1,0))/(IF(ISNUMBER(M103),0.4,0)+IF(AI103&gt;=1,0.25,0)+IF(AJ103&gt;=1,0.15,0)+IF(AK103&gt;=1,0.1,0)+IF(AL103&gt;=1,0.1,0)),0),"NP/UA"))))</f>
        <v>NP/UA</v>
      </c>
      <c r="G103" s="12">
        <f>IF(AND(O103=0,P103=0,S103=0,T103=0,W103=0,X103=0,AA103=0,AB103=0,AE103=0,AF103=0,AI103=0,AJ103=0),"CLOSED",IF(COUNTIF(AE103:AH103,"&gt;0")-COUNTIF(AE103:AH103,"&gt;=1")&gt;=2,"NP/UA",IF(O103&gt;=1,ROUND(O103*IFERROR((IF(AND(P103&gt;=1,W103&gt;=1),W103/P103*0.5,0)+IF(AND(Q103&gt;=1,X103&gt;=1),X103/Q103*0.3,0)+IF(AND(R103&gt;=1,Y103&gt;=1),Y103/R103*0.2,0))/(IF(AND(P103&gt;=1,W103&gt;=1),0.5,0)+IF(AND(Q103&gt;=1,X103&gt;=1),0.3,0)+IF(AND(R103&gt;=1,Y103&gt;=1),0.2,0)),1)*IFERROR((IF(AND(X103&gt;=1,AE103&gt;=1),AE103/X103*0.5,0)+IF(AND(Y103&gt;=1,AF103&gt;=1),AF103/Y103*0.3,0)+IF(AND(Z103&gt;=1,AG103&gt;=1),AG103/Z103*0.2,0))/(IF(AND(X103&gt;=1,AE103&gt;=1),0.5,0)+IF(AND(Y103&gt;=1,AF103&gt;=1),0.3,0)+IF(AND(Z103&gt;=1,AG103&gt;=1),0.2,0)),1),0),IFERROR(ROUND((IF(ISNUMBER(N103),N103*0.4,0)+IF(AE103&gt;=1,AE103*0.25,0)+IF(AF103&gt;=1,AF103*0.15,0)+IF(AG103&gt;=1,AG103*0.1,0)+IF(AH103&gt;=1,AH103*0.1,0))/(IF(ISNUMBER(N103),0.4,0)+IF(AE103&gt;=1,0.25,0)+IF(AF103&gt;=1,0.15,0)+IF(AG103&gt;=1,0.1,0)+IF(AH103&gt;=1,0.1,0)),0),"NP/UA"))))</f>
        <v>31</v>
      </c>
      <c r="H103" s="13" t="str">
        <f>IF(F103="NP/UA","Unavail",IF(F103="CLOSED","CLOSED",IF(ISNUMBER(F103),ROUND(F103/4,0),"Unavail")))</f>
        <v>Unavail</v>
      </c>
      <c r="I103" s="13">
        <f>IF(G103="NP/UA","Unavail",IF(G103="CLOSED","CLOSED",IF(ISNUMBER(G103),ROUND(G103/7,0),"Unavail")))</f>
        <v>4</v>
      </c>
      <c r="J103" s="13" t="str">
        <f>IF(F103="NP/UA","Unavail",IF(F103="CLOSED","CLOSED",IF(ISNUMBER(F103),ROUND(F103*0.25*0.75,0),"Unavail")))</f>
        <v>Unavail</v>
      </c>
      <c r="K103" s="13">
        <f>IF(G103="NP/UA","Unavail",IF(G103="CLOSED","CLOSED",IF(ISNUMBER(G103),ROUND(G103*(1/7)*0.75,0),"Unavail")))</f>
        <v>3</v>
      </c>
      <c r="L103" s="7"/>
      <c r="M103" s="11" t="str">
        <f>IF(AND(O103=0,P103=0,S103=0,T103=0,W103=0,X103=0,AA103=0,AB103=0,AE103=0,AF103=0,AI103=0,AJ103=0),"CLOSED",IF(COUNTIF(AI103:AL103,"&gt;0")-COUNTIF(AI103:AL103,"&gt;=1")&gt;=2,"NP/UA",IF(AA103&gt;=1,ROUND(AA103*IFERROR((IF(AND(AB103&gt;=1,AI103&gt;=1),AI103/AB103*0.5,0)+IF(AND(AC103&gt;=1,AJ103&gt;=1),AJ103/AC103*0.3,0)+IF(AND(AD103&gt;=1,AK103&gt;=1),AK103/AD103*0.2,0))/(IF(AND(AB103&gt;=1,AI103&gt;=1),0.5,0)+IF(AND(AC103&gt;=1,AJ103&gt;=1),0.3,0)+IF(AND(AD103&gt;=1,AK103&gt;=1),0.2,0)),1),0),IFERROR(ROUND((IF(AI103&gt;=1,AI103*0.5,0)+IF(AJ103&gt;=1,AJ103*0.3,0)+IF(AK103&gt;=1,AK103*0.2,0))/(IF(AI103&gt;=1,0.5,0)+IF(AJ103&gt;=1,0.3,0)+IF(AK103&gt;=1,0.2,0)),0),"NP/UA"))))</f>
        <v>NP/UA</v>
      </c>
      <c r="N103" s="11">
        <f>IF(AND(O103=0,P103=0,S103=0,T103=0,W103=0,X103=0,AA103=0,AB103=0,AE103=0,AF103=0,AI103=0,AJ103=0),"CLOSED",IF(COUNTIF(AE103:AH103,"&gt;0")-COUNTIF(AE103:AH103,"&gt;=1")&gt;=2,"NP/UA",IF(W103&gt;=1,ROUND(W103*IFERROR((IF(AND(X103&gt;=1,AE103&gt;=1),AE103/X103*0.5,0)+IF(AND(Y103&gt;=1,AF103&gt;=1),AF103/Y103*0.3,0)+IF(AND(Z103&gt;=1,AG103&gt;=1),AG103/Z103*0.2,0))/(IF(AND(X103&gt;=1,AE103&gt;=1),0.5,0)+IF(AND(Y103&gt;=1,AF103&gt;=1),0.3,0)+IF(AND(Z103&gt;=1,AG103&gt;=1),0.2,0)),1),0),IFERROR(ROUND((IF(AE103&gt;=1,AE103*0.5,0)+IF(AF103&gt;=1,AF103*0.3,0)+IF(AG103&gt;=1,AG103*0.2,0))/(IF(AE103&gt;=1,0.5,0)+IF(AF103&gt;=1,0.3,0)+IF(AG103&gt;=1,0.2,0)),0),"NP/UA"))))</f>
        <v>26</v>
      </c>
      <c r="O103">
        <v>21</v>
      </c>
      <c r="P103">
        <v>20</v>
      </c>
      <c r="Q103">
        <v>11</v>
      </c>
      <c r="R103">
        <v>14</v>
      </c>
      <c r="S103">
        <v>0</v>
      </c>
      <c r="T103">
        <v>0</v>
      </c>
      <c r="U103">
        <v>0</v>
      </c>
      <c r="V103">
        <v>0</v>
      </c>
      <c r="W103">
        <v>24</v>
      </c>
      <c r="X103">
        <v>18</v>
      </c>
      <c r="Y103">
        <v>21</v>
      </c>
      <c r="Z103">
        <v>14</v>
      </c>
      <c r="AA103">
        <v>0</v>
      </c>
      <c r="AB103">
        <v>0</v>
      </c>
      <c r="AC103">
        <v>0</v>
      </c>
      <c r="AD103">
        <v>0</v>
      </c>
      <c r="AE103">
        <v>19</v>
      </c>
      <c r="AF103">
        <v>20</v>
      </c>
      <c r="AG103">
        <v>18</v>
      </c>
      <c r="AH103">
        <v>9</v>
      </c>
      <c r="AI103">
        <v>0</v>
      </c>
      <c r="AJ103">
        <v>0</v>
      </c>
      <c r="AK103">
        <v>0</v>
      </c>
      <c r="AL103">
        <v>0</v>
      </c>
      <c r="AM103" s="2"/>
      <c r="AN103" s="2"/>
      <c r="AO103" s="2"/>
      <c r="AP103" s="2"/>
    </row>
    <row r="104" spans="1:42" x14ac:dyDescent="0.35">
      <c r="A104" s="2" t="s">
        <v>296</v>
      </c>
      <c r="B104" s="4" t="s">
        <v>334</v>
      </c>
      <c r="C104" s="4" t="s">
        <v>382</v>
      </c>
      <c r="D104" s="2" t="s">
        <v>3</v>
      </c>
      <c r="E104" s="2" t="s">
        <v>4</v>
      </c>
      <c r="F104" s="12">
        <f>IF(AND(O104=0,P104=0,S104=0,T104=0,W104=0,X104=0,AA104=0,AB104=0,AE104=0,AF104=0,AI104=0,AJ104=0),"CLOSED",IF(COUNTIF(AI104:AL104,"&gt;0")-COUNTIF(AI104:AL104,"&gt;=1")&gt;=2,"NP/UA",IF(S104&gt;=1,ROUND(S104*IFERROR((IF(AND(T104&gt;=1,AA104&gt;=1),AA104/T104*0.5,0)+IF(AND(U104&gt;=1,AB104&gt;=1),AB104/U104*0.3,0)+IF(AND(V104&gt;=1,AC104&gt;=1),AC104/V104*0.2,0))/(IF(AND(T104&gt;=1,AA104&gt;=1),0.5,0)+IF(AND(U104&gt;=1,AB104&gt;=1),0.3,0)+IF(AND(V104&gt;=1,AC104&gt;=1),0.2,0)),1)*IFERROR((IF(AND(AB104&gt;=1,AI104&gt;=1),AI104/AB104*0.5,0)+IF(AND(AC104&gt;=1,AJ104&gt;=1),AJ104/AC104*0.3,0)+IF(AND(AD104&gt;=1,AK104&gt;=1),AK104/AD104*0.2,0))/(IF(AND(AB104&gt;=1,AI104&gt;=1),0.5,0)+IF(AND(AC104&gt;=1,AJ104&gt;=1),0.3,0)+IF(AND(AD104&gt;=1,AK104&gt;=1),0.2,0)),1),0),IFERROR(ROUND((IF(ISNUMBER(M104),M104*0.4,0)+IF(AI104&gt;=1,AI104*0.25,0)+IF(AJ104&gt;=1,AJ104*0.15,0)+IF(AK104&gt;=1,AK104*0.1,0)+IF(AL104&gt;=1,AL104*0.1,0))/(IF(ISNUMBER(M104),0.4,0)+IF(AI104&gt;=1,0.25,0)+IF(AJ104&gt;=1,0.15,0)+IF(AK104&gt;=1,0.1,0)+IF(AL104&gt;=1,0.1,0)),0),"NP/UA"))))</f>
        <v>243</v>
      </c>
      <c r="G104" s="12">
        <f>IF(AND(O104=0,P104=0,S104=0,T104=0,W104=0,X104=0,AA104=0,AB104=0,AE104=0,AF104=0,AI104=0,AJ104=0),"CLOSED",IF(COUNTIF(AE104:AH104,"&gt;0")-COUNTIF(AE104:AH104,"&gt;=1")&gt;=2,"NP/UA",IF(O104&gt;=1,ROUND(O104*IFERROR((IF(AND(P104&gt;=1,W104&gt;=1),W104/P104*0.5,0)+IF(AND(Q104&gt;=1,X104&gt;=1),X104/Q104*0.3,0)+IF(AND(R104&gt;=1,Y104&gt;=1),Y104/R104*0.2,0))/(IF(AND(P104&gt;=1,W104&gt;=1),0.5,0)+IF(AND(Q104&gt;=1,X104&gt;=1),0.3,0)+IF(AND(R104&gt;=1,Y104&gt;=1),0.2,0)),1)*IFERROR((IF(AND(X104&gt;=1,AE104&gt;=1),AE104/X104*0.5,0)+IF(AND(Y104&gt;=1,AF104&gt;=1),AF104/Y104*0.3,0)+IF(AND(Z104&gt;=1,AG104&gt;=1),AG104/Z104*0.2,0))/(IF(AND(X104&gt;=1,AE104&gt;=1),0.5,0)+IF(AND(Y104&gt;=1,AF104&gt;=1),0.3,0)+IF(AND(Z104&gt;=1,AG104&gt;=1),0.2,0)),1),0),IFERROR(ROUND((IF(ISNUMBER(N104),N104*0.4,0)+IF(AE104&gt;=1,AE104*0.25,0)+IF(AF104&gt;=1,AF104*0.15,0)+IF(AG104&gt;=1,AG104*0.1,0)+IF(AH104&gt;=1,AH104*0.1,0))/(IF(ISNUMBER(N104),0.4,0)+IF(AE104&gt;=1,0.25,0)+IF(AF104&gt;=1,0.15,0)+IF(AG104&gt;=1,0.1,0)+IF(AH104&gt;=1,0.1,0)),0),"NP/UA"))))</f>
        <v>281</v>
      </c>
      <c r="H104" s="13">
        <f>IF(F104="NP/UA","Unavail",IF(F104="CLOSED","CLOSED",IF(ISNUMBER(F104),ROUND(F104/4,0),"Unavail")))</f>
        <v>61</v>
      </c>
      <c r="I104" s="13">
        <f>IF(G104="NP/UA","Unavail",IF(G104="CLOSED","CLOSED",IF(ISNUMBER(G104),ROUND(G104/7,0),"Unavail")))</f>
        <v>40</v>
      </c>
      <c r="J104" s="13">
        <f>IF(F104="NP/UA","Unavail",IF(F104="CLOSED","CLOSED",IF(ISNUMBER(F104),ROUND(F104*0.25*0.75,0),"Unavail")))</f>
        <v>46</v>
      </c>
      <c r="K104" s="13">
        <f>IF(G104="NP/UA","Unavail",IF(G104="CLOSED","CLOSED",IF(ISNUMBER(G104),ROUND(G104*(1/7)*0.75,0),"Unavail")))</f>
        <v>30</v>
      </c>
      <c r="L104" s="7"/>
      <c r="M104" s="11">
        <f>IF(AND(O104=0,P104=0,S104=0,T104=0,W104=0,X104=0,AA104=0,AB104=0,AE104=0,AF104=0,AI104=0,AJ104=0),"CLOSED",IF(COUNTIF(AI104:AL104,"&gt;0")-COUNTIF(AI104:AL104,"&gt;=1")&gt;=2,"NP/UA",IF(AA104&gt;=1,ROUND(AA104*IFERROR((IF(AND(AB104&gt;=1,AI104&gt;=1),AI104/AB104*0.5,0)+IF(AND(AC104&gt;=1,AJ104&gt;=1),AJ104/AC104*0.3,0)+IF(AND(AD104&gt;=1,AK104&gt;=1),AK104/AD104*0.2,0))/(IF(AND(AB104&gt;=1,AI104&gt;=1),0.5,0)+IF(AND(AC104&gt;=1,AJ104&gt;=1),0.3,0)+IF(AND(AD104&gt;=1,AK104&gt;=1),0.2,0)),1),0),IFERROR(ROUND((IF(AI104&gt;=1,AI104*0.5,0)+IF(AJ104&gt;=1,AJ104*0.3,0)+IF(AK104&gt;=1,AK104*0.2,0))/(IF(AI104&gt;=1,0.5,0)+IF(AJ104&gt;=1,0.3,0)+IF(AK104&gt;=1,0.2,0)),0),"NP/UA"))))</f>
        <v>271</v>
      </c>
      <c r="N104" s="11">
        <f>IF(AND(O104=0,P104=0,S104=0,T104=0,W104=0,X104=0,AA104=0,AB104=0,AE104=0,AF104=0,AI104=0,AJ104=0),"CLOSED",IF(COUNTIF(AE104:AH104,"&gt;0")-COUNTIF(AE104:AH104,"&gt;=1")&gt;=2,"NP/UA",IF(W104&gt;=1,ROUND(W104*IFERROR((IF(AND(X104&gt;=1,AE104&gt;=1),AE104/X104*0.5,0)+IF(AND(Y104&gt;=1,AF104&gt;=1),AF104/Y104*0.3,0)+IF(AND(Z104&gt;=1,AG104&gt;=1),AG104/Z104*0.2,0))/(IF(AND(X104&gt;=1,AE104&gt;=1),0.5,0)+IF(AND(Y104&gt;=1,AF104&gt;=1),0.3,0)+IF(AND(Z104&gt;=1,AG104&gt;=1),0.2,0)),1),0),IFERROR(ROUND((IF(AE104&gt;=1,AE104*0.5,0)+IF(AF104&gt;=1,AF104*0.3,0)+IF(AG104&gt;=1,AG104*0.2,0))/(IF(AE104&gt;=1,0.5,0)+IF(AF104&gt;=1,0.3,0)+IF(AG104&gt;=1,0.2,0)),0),"NP/UA"))))</f>
        <v>321</v>
      </c>
      <c r="O104">
        <v>339</v>
      </c>
      <c r="P104">
        <v>381</v>
      </c>
      <c r="Q104">
        <v>350</v>
      </c>
      <c r="R104">
        <v>343</v>
      </c>
      <c r="S104">
        <v>307</v>
      </c>
      <c r="T104">
        <v>346</v>
      </c>
      <c r="U104">
        <v>355</v>
      </c>
      <c r="V104">
        <v>345</v>
      </c>
      <c r="W104">
        <v>354</v>
      </c>
      <c r="X104">
        <v>307</v>
      </c>
      <c r="Y104">
        <v>322</v>
      </c>
      <c r="Z104">
        <v>299</v>
      </c>
      <c r="AA104">
        <v>313</v>
      </c>
      <c r="AB104">
        <v>338</v>
      </c>
      <c r="AC104">
        <v>306</v>
      </c>
      <c r="AD104">
        <v>298</v>
      </c>
      <c r="AE104">
        <v>275</v>
      </c>
      <c r="AF104">
        <v>286</v>
      </c>
      <c r="AG104">
        <v>286</v>
      </c>
      <c r="AH104">
        <v>269</v>
      </c>
      <c r="AI104">
        <v>284</v>
      </c>
      <c r="AJ104">
        <v>270</v>
      </c>
      <c r="AK104">
        <v>269</v>
      </c>
      <c r="AL104">
        <v>307</v>
      </c>
      <c r="AM104" s="2"/>
      <c r="AN104" s="2"/>
      <c r="AO104" s="2"/>
      <c r="AP104" s="2"/>
    </row>
    <row r="105" spans="1:42" x14ac:dyDescent="0.35">
      <c r="A105" s="2" t="s">
        <v>297</v>
      </c>
      <c r="B105" s="4" t="s">
        <v>334</v>
      </c>
      <c r="C105" s="4" t="s">
        <v>382</v>
      </c>
      <c r="D105" s="2" t="s">
        <v>71</v>
      </c>
      <c r="E105" s="2" t="s">
        <v>72</v>
      </c>
      <c r="F105" s="12" t="str">
        <f>IF(AND(O105=0,P105=0,S105=0,T105=0,W105=0,X105=0,AA105=0,AB105=0,AE105=0,AF105=0,AI105=0,AJ105=0),"CLOSED",IF(COUNTIF(AI105:AL105,"&gt;0")-COUNTIF(AI105:AL105,"&gt;=1")&gt;=2,"NP/UA",IF(S105&gt;=1,ROUND(S105*IFERROR((IF(AND(T105&gt;=1,AA105&gt;=1),AA105/T105*0.5,0)+IF(AND(U105&gt;=1,AB105&gt;=1),AB105/U105*0.3,0)+IF(AND(V105&gt;=1,AC105&gt;=1),AC105/V105*0.2,0))/(IF(AND(T105&gt;=1,AA105&gt;=1),0.5,0)+IF(AND(U105&gt;=1,AB105&gt;=1),0.3,0)+IF(AND(V105&gt;=1,AC105&gt;=1),0.2,0)),1)*IFERROR((IF(AND(AB105&gt;=1,AI105&gt;=1),AI105/AB105*0.5,0)+IF(AND(AC105&gt;=1,AJ105&gt;=1),AJ105/AC105*0.3,0)+IF(AND(AD105&gt;=1,AK105&gt;=1),AK105/AD105*0.2,0))/(IF(AND(AB105&gt;=1,AI105&gt;=1),0.5,0)+IF(AND(AC105&gt;=1,AJ105&gt;=1),0.3,0)+IF(AND(AD105&gt;=1,AK105&gt;=1),0.2,0)),1),0),IFERROR(ROUND((IF(ISNUMBER(M105),M105*0.4,0)+IF(AI105&gt;=1,AI105*0.25,0)+IF(AJ105&gt;=1,AJ105*0.15,0)+IF(AK105&gt;=1,AK105*0.1,0)+IF(AL105&gt;=1,AL105*0.1,0))/(IF(ISNUMBER(M105),0.4,0)+IF(AI105&gt;=1,0.25,0)+IF(AJ105&gt;=1,0.15,0)+IF(AK105&gt;=1,0.1,0)+IF(AL105&gt;=1,0.1,0)),0),"NP/UA"))))</f>
        <v>NP/UA</v>
      </c>
      <c r="G105" s="12" t="str">
        <f>IF(AND(O105=0,P105=0,S105=0,T105=0,W105=0,X105=0,AA105=0,AB105=0,AE105=0,AF105=0,AI105=0,AJ105=0),"CLOSED",IF(COUNTIF(AE105:AH105,"&gt;0")-COUNTIF(AE105:AH105,"&gt;=1")&gt;=2,"NP/UA",IF(O105&gt;=1,ROUND(O105*IFERROR((IF(AND(P105&gt;=1,W105&gt;=1),W105/P105*0.5,0)+IF(AND(Q105&gt;=1,X105&gt;=1),X105/Q105*0.3,0)+IF(AND(R105&gt;=1,Y105&gt;=1),Y105/R105*0.2,0))/(IF(AND(P105&gt;=1,W105&gt;=1),0.5,0)+IF(AND(Q105&gt;=1,X105&gt;=1),0.3,0)+IF(AND(R105&gt;=1,Y105&gt;=1),0.2,0)),1)*IFERROR((IF(AND(X105&gt;=1,AE105&gt;=1),AE105/X105*0.5,0)+IF(AND(Y105&gt;=1,AF105&gt;=1),AF105/Y105*0.3,0)+IF(AND(Z105&gt;=1,AG105&gt;=1),AG105/Z105*0.2,0))/(IF(AND(X105&gt;=1,AE105&gt;=1),0.5,0)+IF(AND(Y105&gt;=1,AF105&gt;=1),0.3,0)+IF(AND(Z105&gt;=1,AG105&gt;=1),0.2,0)),1),0),IFERROR(ROUND((IF(ISNUMBER(N105),N105*0.4,0)+IF(AE105&gt;=1,AE105*0.25,0)+IF(AF105&gt;=1,AF105*0.15,0)+IF(AG105&gt;=1,AG105*0.1,0)+IF(AH105&gt;=1,AH105*0.1,0))/(IF(ISNUMBER(N105),0.4,0)+IF(AE105&gt;=1,0.25,0)+IF(AF105&gt;=1,0.15,0)+IF(AG105&gt;=1,0.1,0)+IF(AH105&gt;=1,0.1,0)),0),"NP/UA"))))</f>
        <v>NP/UA</v>
      </c>
      <c r="H105" s="13" t="str">
        <f>IF(F105="NP/UA","Unavail",IF(F105="CLOSED","CLOSED",IF(ISNUMBER(F105),ROUND(F105/4,0),"Unavail")))</f>
        <v>Unavail</v>
      </c>
      <c r="I105" s="13" t="str">
        <f>IF(G105="NP/UA","Unavail",IF(G105="CLOSED","CLOSED",IF(ISNUMBER(G105),ROUND(G105/7,0),"Unavail")))</f>
        <v>Unavail</v>
      </c>
      <c r="J105" s="13" t="str">
        <f>IF(F105="NP/UA","Unavail",IF(F105="CLOSED","CLOSED",IF(ISNUMBER(F105),ROUND(F105*0.25*0.75,0),"Unavail")))</f>
        <v>Unavail</v>
      </c>
      <c r="K105" s="13" t="str">
        <f>IF(G105="NP/UA","Unavail",IF(G105="CLOSED","CLOSED",IF(ISNUMBER(G105),ROUND(G105*(1/7)*0.75,0),"Unavail")))</f>
        <v>Unavail</v>
      </c>
      <c r="L105" s="7"/>
      <c r="M105" s="11" t="str">
        <f>IF(AND(O105=0,P105=0,S105=0,T105=0,W105=0,X105=0,AA105=0,AB105=0,AE105=0,AF105=0,AI105=0,AJ105=0),"CLOSED",IF(COUNTIF(AI105:AL105,"&gt;0")-COUNTIF(AI105:AL105,"&gt;=1")&gt;=2,"NP/UA",IF(AA105&gt;=1,ROUND(AA105*IFERROR((IF(AND(AB105&gt;=1,AI105&gt;=1),AI105/AB105*0.5,0)+IF(AND(AC105&gt;=1,AJ105&gt;=1),AJ105/AC105*0.3,0)+IF(AND(AD105&gt;=1,AK105&gt;=1),AK105/AD105*0.2,0))/(IF(AND(AB105&gt;=1,AI105&gt;=1),0.5,0)+IF(AND(AC105&gt;=1,AJ105&gt;=1),0.3,0)+IF(AND(AD105&gt;=1,AK105&gt;=1),0.2,0)),1),0),IFERROR(ROUND((IF(AI105&gt;=1,AI105*0.5,0)+IF(AJ105&gt;=1,AJ105*0.3,0)+IF(AK105&gt;=1,AK105*0.2,0))/(IF(AI105&gt;=1,0.5,0)+IF(AJ105&gt;=1,0.3,0)+IF(AK105&gt;=1,0.2,0)),0),"NP/UA"))))</f>
        <v>NP/UA</v>
      </c>
      <c r="N105" s="11" t="str">
        <f>IF(AND(O105=0,P105=0,S105=0,T105=0,W105=0,X105=0,AA105=0,AB105=0,AE105=0,AF105=0,AI105=0,AJ105=0),"CLOSED",IF(COUNTIF(AE105:AH105,"&gt;0")-COUNTIF(AE105:AH105,"&gt;=1")&gt;=2,"NP/UA",IF(W105&gt;=1,ROUND(W105*IFERROR((IF(AND(X105&gt;=1,AE105&gt;=1),AE105/X105*0.5,0)+IF(AND(Y105&gt;=1,AF105&gt;=1),AF105/Y105*0.3,0)+IF(AND(Z105&gt;=1,AG105&gt;=1),AG105/Z105*0.2,0))/(IF(AND(X105&gt;=1,AE105&gt;=1),0.5,0)+IF(AND(Y105&gt;=1,AF105&gt;=1),0.3,0)+IF(AND(Z105&gt;=1,AG105&gt;=1),0.2,0)),1),0),IFERROR(ROUND((IF(AE105&gt;=1,AE105*0.5,0)+IF(AF105&gt;=1,AF105*0.3,0)+IF(AG105&gt;=1,AG105*0.2,0))/(IF(AE105&gt;=1,0.5,0)+IF(AF105&gt;=1,0.3,0)+IF(AG105&gt;=1,0.2,0)),0),"NP/UA"))))</f>
        <v>NP/UA</v>
      </c>
      <c r="O105">
        <v>0</v>
      </c>
      <c r="P105" s="3">
        <v>0.02</v>
      </c>
      <c r="Q105" s="3">
        <v>0.02</v>
      </c>
      <c r="R105" s="3">
        <v>0.02</v>
      </c>
      <c r="S105">
        <v>0</v>
      </c>
      <c r="T105" s="3">
        <v>0.02</v>
      </c>
      <c r="U105" s="3">
        <v>0.02</v>
      </c>
      <c r="V105" s="3">
        <v>0.02</v>
      </c>
      <c r="W105">
        <v>0</v>
      </c>
      <c r="X105" s="3">
        <v>0.02</v>
      </c>
      <c r="Y105" s="3">
        <v>0.02</v>
      </c>
      <c r="Z105" s="3">
        <v>0.02</v>
      </c>
      <c r="AA105">
        <v>0</v>
      </c>
      <c r="AB105" s="3">
        <v>0.02</v>
      </c>
      <c r="AC105" s="3">
        <v>0.02</v>
      </c>
      <c r="AD105" s="3">
        <v>0.02</v>
      </c>
      <c r="AE105">
        <v>0</v>
      </c>
      <c r="AF105" s="3">
        <v>0.02</v>
      </c>
      <c r="AG105" s="3">
        <v>0.02</v>
      </c>
      <c r="AH105" s="3">
        <v>0.02</v>
      </c>
      <c r="AI105">
        <v>0</v>
      </c>
      <c r="AJ105" s="3">
        <v>0.02</v>
      </c>
      <c r="AK105" s="3">
        <v>0.02</v>
      </c>
      <c r="AL105" s="3">
        <v>0.02</v>
      </c>
      <c r="AM105" s="2"/>
      <c r="AN105" s="2"/>
      <c r="AO105" s="2"/>
      <c r="AP105" s="2"/>
    </row>
    <row r="106" spans="1:42" x14ac:dyDescent="0.35">
      <c r="A106" s="2" t="s">
        <v>299</v>
      </c>
      <c r="B106" s="4" t="s">
        <v>334</v>
      </c>
      <c r="C106" s="4" t="s">
        <v>382</v>
      </c>
      <c r="D106" s="2" t="s">
        <v>3</v>
      </c>
      <c r="E106" s="2" t="s">
        <v>200</v>
      </c>
      <c r="F106" s="12">
        <f>IF(AND(O106=0,P106=0,S106=0,T106=0,W106=0,X106=0,AA106=0,AB106=0,AE106=0,AF106=0,AI106=0,AJ106=0),"CLOSED",IF(COUNTIF(AI106:AL106,"&gt;0")-COUNTIF(AI106:AL106,"&gt;=1")&gt;=2,"NP/UA",IF(S106&gt;=1,ROUND(S106*IFERROR((IF(AND(T106&gt;=1,AA106&gt;=1),AA106/T106*0.5,0)+IF(AND(U106&gt;=1,AB106&gt;=1),AB106/U106*0.3,0)+IF(AND(V106&gt;=1,AC106&gt;=1),AC106/V106*0.2,0))/(IF(AND(T106&gt;=1,AA106&gt;=1),0.5,0)+IF(AND(U106&gt;=1,AB106&gt;=1),0.3,0)+IF(AND(V106&gt;=1,AC106&gt;=1),0.2,0)),1)*IFERROR((IF(AND(AB106&gt;=1,AI106&gt;=1),AI106/AB106*0.5,0)+IF(AND(AC106&gt;=1,AJ106&gt;=1),AJ106/AC106*0.3,0)+IF(AND(AD106&gt;=1,AK106&gt;=1),AK106/AD106*0.2,0))/(IF(AND(AB106&gt;=1,AI106&gt;=1),0.5,0)+IF(AND(AC106&gt;=1,AJ106&gt;=1),0.3,0)+IF(AND(AD106&gt;=1,AK106&gt;=1),0.2,0)),1),0),IFERROR(ROUND((IF(ISNUMBER(M106),M106*0.4,0)+IF(AI106&gt;=1,AI106*0.25,0)+IF(AJ106&gt;=1,AJ106*0.15,0)+IF(AK106&gt;=1,AK106*0.1,0)+IF(AL106&gt;=1,AL106*0.1,0))/(IF(ISNUMBER(M106),0.4,0)+IF(AI106&gt;=1,0.25,0)+IF(AJ106&gt;=1,0.15,0)+IF(AK106&gt;=1,0.1,0)+IF(AL106&gt;=1,0.1,0)),0),"NP/UA"))))</f>
        <v>3</v>
      </c>
      <c r="G106" s="12">
        <f>IF(AND(O106=0,P106=0,S106=0,T106=0,W106=0,X106=0,AA106=0,AB106=0,AE106=0,AF106=0,AI106=0,AJ106=0),"CLOSED",IF(COUNTIF(AE106:AH106,"&gt;0")-COUNTIF(AE106:AH106,"&gt;=1")&gt;=2,"NP/UA",IF(O106&gt;=1,ROUND(O106*IFERROR((IF(AND(P106&gt;=1,W106&gt;=1),W106/P106*0.5,0)+IF(AND(Q106&gt;=1,X106&gt;=1),X106/Q106*0.3,0)+IF(AND(R106&gt;=1,Y106&gt;=1),Y106/R106*0.2,0))/(IF(AND(P106&gt;=1,W106&gt;=1),0.5,0)+IF(AND(Q106&gt;=1,X106&gt;=1),0.3,0)+IF(AND(R106&gt;=1,Y106&gt;=1),0.2,0)),1)*IFERROR((IF(AND(X106&gt;=1,AE106&gt;=1),AE106/X106*0.5,0)+IF(AND(Y106&gt;=1,AF106&gt;=1),AF106/Y106*0.3,0)+IF(AND(Z106&gt;=1,AG106&gt;=1),AG106/Z106*0.2,0))/(IF(AND(X106&gt;=1,AE106&gt;=1),0.5,0)+IF(AND(Y106&gt;=1,AF106&gt;=1),0.3,0)+IF(AND(Z106&gt;=1,AG106&gt;=1),0.2,0)),1),0),IFERROR(ROUND((IF(ISNUMBER(N106),N106*0.4,0)+IF(AE106&gt;=1,AE106*0.25,0)+IF(AF106&gt;=1,AF106*0.15,0)+IF(AG106&gt;=1,AG106*0.1,0)+IF(AH106&gt;=1,AH106*0.1,0))/(IF(ISNUMBER(N106),0.4,0)+IF(AE106&gt;=1,0.25,0)+IF(AF106&gt;=1,0.15,0)+IF(AG106&gt;=1,0.1,0)+IF(AH106&gt;=1,0.1,0)),0),"NP/UA"))))</f>
        <v>9</v>
      </c>
      <c r="H106" s="13">
        <f>IF(F106="NP/UA","Unavail",IF(F106="CLOSED","CLOSED",IF(ISNUMBER(F106),ROUND(F106/4,0),"Unavail")))</f>
        <v>1</v>
      </c>
      <c r="I106" s="13">
        <f>IF(G106="NP/UA","Unavail",IF(G106="CLOSED","CLOSED",IF(ISNUMBER(G106),ROUND(G106/7,0),"Unavail")))</f>
        <v>1</v>
      </c>
      <c r="J106" s="13">
        <f>IF(F106="NP/UA","Unavail",IF(F106="CLOSED","CLOSED",IF(ISNUMBER(F106),ROUND(F106*0.25*0.75,0),"Unavail")))</f>
        <v>1</v>
      </c>
      <c r="K106" s="13">
        <f>IF(G106="NP/UA","Unavail",IF(G106="CLOSED","CLOSED",IF(ISNUMBER(G106),ROUND(G106*(1/7)*0.75,0),"Unavail")))</f>
        <v>1</v>
      </c>
      <c r="L106" s="7"/>
      <c r="M106" s="11">
        <f>IF(AND(O106=0,P106=0,S106=0,T106=0,W106=0,X106=0,AA106=0,AB106=0,AE106=0,AF106=0,AI106=0,AJ106=0),"CLOSED",IF(COUNTIF(AI106:AL106,"&gt;0")-COUNTIF(AI106:AL106,"&gt;=1")&gt;=2,"NP/UA",IF(AA106&gt;=1,ROUND(AA106*IFERROR((IF(AND(AB106&gt;=1,AI106&gt;=1),AI106/AB106*0.5,0)+IF(AND(AC106&gt;=1,AJ106&gt;=1),AJ106/AC106*0.3,0)+IF(AND(AD106&gt;=1,AK106&gt;=1),AK106/AD106*0.2,0))/(IF(AND(AB106&gt;=1,AI106&gt;=1),0.5,0)+IF(AND(AC106&gt;=1,AJ106&gt;=1),0.3,0)+IF(AND(AD106&gt;=1,AK106&gt;=1),0.2,0)),1),0),IFERROR(ROUND((IF(AI106&gt;=1,AI106*0.5,0)+IF(AJ106&gt;=1,AJ106*0.3,0)+IF(AK106&gt;=1,AK106*0.2,0))/(IF(AI106&gt;=1,0.5,0)+IF(AJ106&gt;=1,0.3,0)+IF(AK106&gt;=1,0.2,0)),0),"NP/UA"))))</f>
        <v>3</v>
      </c>
      <c r="N106" s="11">
        <f>IF(AND(O106=0,P106=0,S106=0,T106=0,W106=0,X106=0,AA106=0,AB106=0,AE106=0,AF106=0,AI106=0,AJ106=0),"CLOSED",IF(COUNTIF(AE106:AH106,"&gt;0")-COUNTIF(AE106:AH106,"&gt;=1")&gt;=2,"NP/UA",IF(W106&gt;=1,ROUND(W106*IFERROR((IF(AND(X106&gt;=1,AE106&gt;=1),AE106/X106*0.5,0)+IF(AND(Y106&gt;=1,AF106&gt;=1),AF106/Y106*0.3,0)+IF(AND(Z106&gt;=1,AG106&gt;=1),AG106/Z106*0.2,0))/(IF(AND(X106&gt;=1,AE106&gt;=1),0.5,0)+IF(AND(Y106&gt;=1,AF106&gt;=1),0.3,0)+IF(AND(Z106&gt;=1,AG106&gt;=1),0.2,0)),1),0),IFERROR(ROUND((IF(AE106&gt;=1,AE106*0.5,0)+IF(AF106&gt;=1,AF106*0.3,0)+IF(AG106&gt;=1,AG106*0.2,0))/(IF(AE106&gt;=1,0.5,0)+IF(AF106&gt;=1,0.3,0)+IF(AG106&gt;=1,0.2,0)),0),"NP/UA"))))</f>
        <v>4</v>
      </c>
      <c r="O106">
        <v>11</v>
      </c>
      <c r="P106">
        <v>5</v>
      </c>
      <c r="Q106">
        <v>7</v>
      </c>
      <c r="R106">
        <v>6</v>
      </c>
      <c r="S106">
        <v>3</v>
      </c>
      <c r="T106">
        <v>0</v>
      </c>
      <c r="U106">
        <v>4</v>
      </c>
      <c r="V106">
        <v>4</v>
      </c>
      <c r="W106">
        <v>4</v>
      </c>
      <c r="X106">
        <v>7</v>
      </c>
      <c r="Y106">
        <v>6</v>
      </c>
      <c r="Z106">
        <v>11</v>
      </c>
      <c r="AA106">
        <v>0</v>
      </c>
      <c r="AB106">
        <v>4</v>
      </c>
      <c r="AC106">
        <v>3</v>
      </c>
      <c r="AD106">
        <v>2</v>
      </c>
      <c r="AE106">
        <v>7</v>
      </c>
      <c r="AF106">
        <v>5</v>
      </c>
      <c r="AG106">
        <v>10</v>
      </c>
      <c r="AH106">
        <v>8</v>
      </c>
      <c r="AI106">
        <v>4</v>
      </c>
      <c r="AJ106">
        <v>3</v>
      </c>
      <c r="AK106">
        <v>2</v>
      </c>
      <c r="AL106">
        <v>6</v>
      </c>
      <c r="AM106" s="2"/>
      <c r="AN106" s="2"/>
      <c r="AO106" s="2"/>
      <c r="AP106" s="2"/>
    </row>
    <row r="107" spans="1:42" x14ac:dyDescent="0.35">
      <c r="A107" s="2" t="s">
        <v>300</v>
      </c>
      <c r="B107" s="4" t="s">
        <v>334</v>
      </c>
      <c r="C107" s="4" t="s">
        <v>382</v>
      </c>
      <c r="D107" s="2" t="s">
        <v>3</v>
      </c>
      <c r="E107" s="2" t="s">
        <v>110</v>
      </c>
      <c r="F107" s="12" t="str">
        <f>IF(AND(O107=0,P107=0,S107=0,T107=0,W107=0,X107=0,AA107=0,AB107=0,AE107=0,AF107=0,AI107=0,AJ107=0),"CLOSED",IF(COUNTIF(AI107:AL107,"&gt;0")-COUNTIF(AI107:AL107,"&gt;=1")&gt;=2,"NP/UA",IF(S107&gt;=1,ROUND(S107*IFERROR((IF(AND(T107&gt;=1,AA107&gt;=1),AA107/T107*0.5,0)+IF(AND(U107&gt;=1,AB107&gt;=1),AB107/U107*0.3,0)+IF(AND(V107&gt;=1,AC107&gt;=1),AC107/V107*0.2,0))/(IF(AND(T107&gt;=1,AA107&gt;=1),0.5,0)+IF(AND(U107&gt;=1,AB107&gt;=1),0.3,0)+IF(AND(V107&gt;=1,AC107&gt;=1),0.2,0)),1)*IFERROR((IF(AND(AB107&gt;=1,AI107&gt;=1),AI107/AB107*0.5,0)+IF(AND(AC107&gt;=1,AJ107&gt;=1),AJ107/AC107*0.3,0)+IF(AND(AD107&gt;=1,AK107&gt;=1),AK107/AD107*0.2,0))/(IF(AND(AB107&gt;=1,AI107&gt;=1),0.5,0)+IF(AND(AC107&gt;=1,AJ107&gt;=1),0.3,0)+IF(AND(AD107&gt;=1,AK107&gt;=1),0.2,0)),1),0),IFERROR(ROUND((IF(ISNUMBER(M107),M107*0.4,0)+IF(AI107&gt;=1,AI107*0.25,0)+IF(AJ107&gt;=1,AJ107*0.15,0)+IF(AK107&gt;=1,AK107*0.1,0)+IF(AL107&gt;=1,AL107*0.1,0))/(IF(ISNUMBER(M107),0.4,0)+IF(AI107&gt;=1,0.25,0)+IF(AJ107&gt;=1,0.15,0)+IF(AK107&gt;=1,0.1,0)+IF(AL107&gt;=1,0.1,0)),0),"NP/UA"))))</f>
        <v>NP/UA</v>
      </c>
      <c r="G107" s="12">
        <f>IF(AND(O107=0,P107=0,S107=0,T107=0,W107=0,X107=0,AA107=0,AB107=0,AE107=0,AF107=0,AI107=0,AJ107=0),"CLOSED",IF(COUNTIF(AE107:AH107,"&gt;0")-COUNTIF(AE107:AH107,"&gt;=1")&gt;=2,"NP/UA",IF(O107&gt;=1,ROUND(O107*IFERROR((IF(AND(P107&gt;=1,W107&gt;=1),W107/P107*0.5,0)+IF(AND(Q107&gt;=1,X107&gt;=1),X107/Q107*0.3,0)+IF(AND(R107&gt;=1,Y107&gt;=1),Y107/R107*0.2,0))/(IF(AND(P107&gt;=1,W107&gt;=1),0.5,0)+IF(AND(Q107&gt;=1,X107&gt;=1),0.3,0)+IF(AND(R107&gt;=1,Y107&gt;=1),0.2,0)),1)*IFERROR((IF(AND(X107&gt;=1,AE107&gt;=1),AE107/X107*0.5,0)+IF(AND(Y107&gt;=1,AF107&gt;=1),AF107/Y107*0.3,0)+IF(AND(Z107&gt;=1,AG107&gt;=1),AG107/Z107*0.2,0))/(IF(AND(X107&gt;=1,AE107&gt;=1),0.5,0)+IF(AND(Y107&gt;=1,AF107&gt;=1),0.3,0)+IF(AND(Z107&gt;=1,AG107&gt;=1),0.2,0)),1),0),IFERROR(ROUND((IF(ISNUMBER(N107),N107*0.4,0)+IF(AE107&gt;=1,AE107*0.25,0)+IF(AF107&gt;=1,AF107*0.15,0)+IF(AG107&gt;=1,AG107*0.1,0)+IF(AH107&gt;=1,AH107*0.1,0))/(IF(ISNUMBER(N107),0.4,0)+IF(AE107&gt;=1,0.25,0)+IF(AF107&gt;=1,0.15,0)+IF(AG107&gt;=1,0.1,0)+IF(AH107&gt;=1,0.1,0)),0),"NP/UA"))))</f>
        <v>17</v>
      </c>
      <c r="H107" s="13" t="str">
        <f>IF(F107="NP/UA","Unavail",IF(F107="CLOSED","CLOSED",IF(ISNUMBER(F107),ROUND(F107/4,0),"Unavail")))</f>
        <v>Unavail</v>
      </c>
      <c r="I107" s="13">
        <f>IF(G107="NP/UA","Unavail",IF(G107="CLOSED","CLOSED",IF(ISNUMBER(G107),ROUND(G107/7,0),"Unavail")))</f>
        <v>2</v>
      </c>
      <c r="J107" s="13" t="str">
        <f>IF(F107="NP/UA","Unavail",IF(F107="CLOSED","CLOSED",IF(ISNUMBER(F107),ROUND(F107*0.25*0.75,0),"Unavail")))</f>
        <v>Unavail</v>
      </c>
      <c r="K107" s="13">
        <f>IF(G107="NP/UA","Unavail",IF(G107="CLOSED","CLOSED",IF(ISNUMBER(G107),ROUND(G107*(1/7)*0.75,0),"Unavail")))</f>
        <v>2</v>
      </c>
      <c r="L107" s="7"/>
      <c r="M107" s="11" t="str">
        <f>IF(AND(O107=0,P107=0,S107=0,T107=0,W107=0,X107=0,AA107=0,AB107=0,AE107=0,AF107=0,AI107=0,AJ107=0),"CLOSED",IF(COUNTIF(AI107:AL107,"&gt;0")-COUNTIF(AI107:AL107,"&gt;=1")&gt;=2,"NP/UA",IF(AA107&gt;=1,ROUND(AA107*IFERROR((IF(AND(AB107&gt;=1,AI107&gt;=1),AI107/AB107*0.5,0)+IF(AND(AC107&gt;=1,AJ107&gt;=1),AJ107/AC107*0.3,0)+IF(AND(AD107&gt;=1,AK107&gt;=1),AK107/AD107*0.2,0))/(IF(AND(AB107&gt;=1,AI107&gt;=1),0.5,0)+IF(AND(AC107&gt;=1,AJ107&gt;=1),0.3,0)+IF(AND(AD107&gt;=1,AK107&gt;=1),0.2,0)),1),0),IFERROR(ROUND((IF(AI107&gt;=1,AI107*0.5,0)+IF(AJ107&gt;=1,AJ107*0.3,0)+IF(AK107&gt;=1,AK107*0.2,0))/(IF(AI107&gt;=1,0.5,0)+IF(AJ107&gt;=1,0.3,0)+IF(AK107&gt;=1,0.2,0)),0),"NP/UA"))))</f>
        <v>NP/UA</v>
      </c>
      <c r="N107" s="11">
        <f>IF(AND(O107=0,P107=0,S107=0,T107=0,W107=0,X107=0,AA107=0,AB107=0,AE107=0,AF107=0,AI107=0,AJ107=0),"CLOSED",IF(COUNTIF(AE107:AH107,"&gt;0")-COUNTIF(AE107:AH107,"&gt;=1")&gt;=2,"NP/UA",IF(W107&gt;=1,ROUND(W107*IFERROR((IF(AND(X107&gt;=1,AE107&gt;=1),AE107/X107*0.5,0)+IF(AND(Y107&gt;=1,AF107&gt;=1),AF107/Y107*0.3,0)+IF(AND(Z107&gt;=1,AG107&gt;=1),AG107/Z107*0.2,0))/(IF(AND(X107&gt;=1,AE107&gt;=1),0.5,0)+IF(AND(Y107&gt;=1,AF107&gt;=1),0.3,0)+IF(AND(Z107&gt;=1,AG107&gt;=1),0.2,0)),1),0),IFERROR(ROUND((IF(AE107&gt;=1,AE107*0.5,0)+IF(AF107&gt;=1,AF107*0.3,0)+IF(AG107&gt;=1,AG107*0.2,0))/(IF(AE107&gt;=1,0.5,0)+IF(AF107&gt;=1,0.3,0)+IF(AG107&gt;=1,0.2,0)),0),"NP/UA"))))</f>
        <v>9</v>
      </c>
      <c r="O107">
        <v>5</v>
      </c>
      <c r="P107">
        <v>8</v>
      </c>
      <c r="Q107">
        <v>1</v>
      </c>
      <c r="R107">
        <v>6</v>
      </c>
      <c r="S107">
        <v>0</v>
      </c>
      <c r="T107">
        <v>0</v>
      </c>
      <c r="U107">
        <v>0</v>
      </c>
      <c r="V107">
        <v>0</v>
      </c>
      <c r="W107">
        <v>10</v>
      </c>
      <c r="X107">
        <v>9</v>
      </c>
      <c r="Y107">
        <v>12</v>
      </c>
      <c r="Z107">
        <v>13</v>
      </c>
      <c r="AA107">
        <v>0</v>
      </c>
      <c r="AB107">
        <v>0</v>
      </c>
      <c r="AC107">
        <v>0</v>
      </c>
      <c r="AD107">
        <v>0</v>
      </c>
      <c r="AE107">
        <v>8</v>
      </c>
      <c r="AF107">
        <v>11</v>
      </c>
      <c r="AG107">
        <v>13</v>
      </c>
      <c r="AH107">
        <v>17</v>
      </c>
      <c r="AI107">
        <v>0</v>
      </c>
      <c r="AJ107">
        <v>0</v>
      </c>
      <c r="AK107">
        <v>0</v>
      </c>
      <c r="AL107">
        <v>0</v>
      </c>
      <c r="AM107" s="2"/>
      <c r="AN107" s="2"/>
      <c r="AO107" s="2"/>
      <c r="AP107" s="2"/>
    </row>
    <row r="108" spans="1:42" x14ac:dyDescent="0.35">
      <c r="A108" s="2" t="s">
        <v>301</v>
      </c>
      <c r="B108" s="4" t="s">
        <v>334</v>
      </c>
      <c r="C108" s="4" t="s">
        <v>382</v>
      </c>
      <c r="D108" s="2" t="s">
        <v>3</v>
      </c>
      <c r="E108" s="2" t="s">
        <v>43</v>
      </c>
      <c r="F108" s="12">
        <f>IF(AND(O108=0,P108=0,S108=0,T108=0,W108=0,X108=0,AA108=0,AB108=0,AE108=0,AF108=0,AI108=0,AJ108=0),"CLOSED",IF(COUNTIF(AI108:AL108,"&gt;0")-COUNTIF(AI108:AL108,"&gt;=1")&gt;=2,"NP/UA",IF(S108&gt;=1,ROUND(S108*IFERROR((IF(AND(T108&gt;=1,AA108&gt;=1),AA108/T108*0.5,0)+IF(AND(U108&gt;=1,AB108&gt;=1),AB108/U108*0.3,0)+IF(AND(V108&gt;=1,AC108&gt;=1),AC108/V108*0.2,0))/(IF(AND(T108&gt;=1,AA108&gt;=1),0.5,0)+IF(AND(U108&gt;=1,AB108&gt;=1),0.3,0)+IF(AND(V108&gt;=1,AC108&gt;=1),0.2,0)),1)*IFERROR((IF(AND(AB108&gt;=1,AI108&gt;=1),AI108/AB108*0.5,0)+IF(AND(AC108&gt;=1,AJ108&gt;=1),AJ108/AC108*0.3,0)+IF(AND(AD108&gt;=1,AK108&gt;=1),AK108/AD108*0.2,0))/(IF(AND(AB108&gt;=1,AI108&gt;=1),0.5,0)+IF(AND(AC108&gt;=1,AJ108&gt;=1),0.3,0)+IF(AND(AD108&gt;=1,AK108&gt;=1),0.2,0)),1),0),IFERROR(ROUND((IF(ISNUMBER(M108),M108*0.4,0)+IF(AI108&gt;=1,AI108*0.25,0)+IF(AJ108&gt;=1,AJ108*0.15,0)+IF(AK108&gt;=1,AK108*0.1,0)+IF(AL108&gt;=1,AL108*0.1,0))/(IF(ISNUMBER(M108),0.4,0)+IF(AI108&gt;=1,0.25,0)+IF(AJ108&gt;=1,0.15,0)+IF(AK108&gt;=1,0.1,0)+IF(AL108&gt;=1,0.1,0)),0),"NP/UA"))))</f>
        <v>243</v>
      </c>
      <c r="G108" s="12">
        <f>IF(AND(O108=0,P108=0,S108=0,T108=0,W108=0,X108=0,AA108=0,AB108=0,AE108=0,AF108=0,AI108=0,AJ108=0),"CLOSED",IF(COUNTIF(AE108:AH108,"&gt;0")-COUNTIF(AE108:AH108,"&gt;=1")&gt;=2,"NP/UA",IF(O108&gt;=1,ROUND(O108*IFERROR((IF(AND(P108&gt;=1,W108&gt;=1),W108/P108*0.5,0)+IF(AND(Q108&gt;=1,X108&gt;=1),X108/Q108*0.3,0)+IF(AND(R108&gt;=1,Y108&gt;=1),Y108/R108*0.2,0))/(IF(AND(P108&gt;=1,W108&gt;=1),0.5,0)+IF(AND(Q108&gt;=1,X108&gt;=1),0.3,0)+IF(AND(R108&gt;=1,Y108&gt;=1),0.2,0)),1)*IFERROR((IF(AND(X108&gt;=1,AE108&gt;=1),AE108/X108*0.5,0)+IF(AND(Y108&gt;=1,AF108&gt;=1),AF108/Y108*0.3,0)+IF(AND(Z108&gt;=1,AG108&gt;=1),AG108/Z108*0.2,0))/(IF(AND(X108&gt;=1,AE108&gt;=1),0.5,0)+IF(AND(Y108&gt;=1,AF108&gt;=1),0.3,0)+IF(AND(Z108&gt;=1,AG108&gt;=1),0.2,0)),1),0),IFERROR(ROUND((IF(ISNUMBER(N108),N108*0.4,0)+IF(AE108&gt;=1,AE108*0.25,0)+IF(AF108&gt;=1,AF108*0.15,0)+IF(AG108&gt;=1,AG108*0.1,0)+IF(AH108&gt;=1,AH108*0.1,0))/(IF(ISNUMBER(N108),0.4,0)+IF(AE108&gt;=1,0.25,0)+IF(AF108&gt;=1,0.15,0)+IF(AG108&gt;=1,0.1,0)+IF(AH108&gt;=1,0.1,0)),0),"NP/UA"))))</f>
        <v>286</v>
      </c>
      <c r="H108" s="13">
        <f>IF(F108="NP/UA","Unavail",IF(F108="CLOSED","CLOSED",IF(ISNUMBER(F108),ROUND(F108/4,0),"Unavail")))</f>
        <v>61</v>
      </c>
      <c r="I108" s="13">
        <f>IF(G108="NP/UA","Unavail",IF(G108="CLOSED","CLOSED",IF(ISNUMBER(G108),ROUND(G108/7,0),"Unavail")))</f>
        <v>41</v>
      </c>
      <c r="J108" s="13">
        <f>IF(F108="NP/UA","Unavail",IF(F108="CLOSED","CLOSED",IF(ISNUMBER(F108),ROUND(F108*0.25*0.75,0),"Unavail")))</f>
        <v>46</v>
      </c>
      <c r="K108" s="13">
        <f>IF(G108="NP/UA","Unavail",IF(G108="CLOSED","CLOSED",IF(ISNUMBER(G108),ROUND(G108*(1/7)*0.75,0),"Unavail")))</f>
        <v>31</v>
      </c>
      <c r="L108" s="7"/>
      <c r="M108" s="11">
        <f>IF(AND(O108=0,P108=0,S108=0,T108=0,W108=0,X108=0,AA108=0,AB108=0,AE108=0,AF108=0,AI108=0,AJ108=0),"CLOSED",IF(COUNTIF(AI108:AL108,"&gt;0")-COUNTIF(AI108:AL108,"&gt;=1")&gt;=2,"NP/UA",IF(AA108&gt;=1,ROUND(AA108*IFERROR((IF(AND(AB108&gt;=1,AI108&gt;=1),AI108/AB108*0.5,0)+IF(AND(AC108&gt;=1,AJ108&gt;=1),AJ108/AC108*0.3,0)+IF(AND(AD108&gt;=1,AK108&gt;=1),AK108/AD108*0.2,0))/(IF(AND(AB108&gt;=1,AI108&gt;=1),0.5,0)+IF(AND(AC108&gt;=1,AJ108&gt;=1),0.3,0)+IF(AND(AD108&gt;=1,AK108&gt;=1),0.2,0)),1),0),IFERROR(ROUND((IF(AI108&gt;=1,AI108*0.5,0)+IF(AJ108&gt;=1,AJ108*0.3,0)+IF(AK108&gt;=1,AK108*0.2,0))/(IF(AI108&gt;=1,0.5,0)+IF(AJ108&gt;=1,0.3,0)+IF(AK108&gt;=1,0.2,0)),0),"NP/UA"))))</f>
        <v>287</v>
      </c>
      <c r="N108" s="11">
        <f>IF(AND(O108=0,P108=0,S108=0,T108=0,W108=0,X108=0,AA108=0,AB108=0,AE108=0,AF108=0,AI108=0,AJ108=0),"CLOSED",IF(COUNTIF(AE108:AH108,"&gt;0")-COUNTIF(AE108:AH108,"&gt;=1")&gt;=2,"NP/UA",IF(W108&gt;=1,ROUND(W108*IFERROR((IF(AND(X108&gt;=1,AE108&gt;=1),AE108/X108*0.5,0)+IF(AND(Y108&gt;=1,AF108&gt;=1),AF108/Y108*0.3,0)+IF(AND(Z108&gt;=1,AG108&gt;=1),AG108/Z108*0.2,0))/(IF(AND(X108&gt;=1,AE108&gt;=1),0.5,0)+IF(AND(Y108&gt;=1,AF108&gt;=1),0.3,0)+IF(AND(Z108&gt;=1,AG108&gt;=1),0.2,0)),1),0),IFERROR(ROUND((IF(AE108&gt;=1,AE108*0.5,0)+IF(AF108&gt;=1,AF108*0.3,0)+IF(AG108&gt;=1,AG108*0.2,0))/(IF(AE108&gt;=1,0.5,0)+IF(AF108&gt;=1,0.3,0)+IF(AG108&gt;=1,0.2,0)),0),"NP/UA"))))</f>
        <v>262</v>
      </c>
      <c r="O108">
        <v>327</v>
      </c>
      <c r="P108">
        <v>297</v>
      </c>
      <c r="Q108">
        <v>408</v>
      </c>
      <c r="R108">
        <v>350</v>
      </c>
      <c r="S108">
        <v>282</v>
      </c>
      <c r="T108">
        <v>348</v>
      </c>
      <c r="U108">
        <v>309</v>
      </c>
      <c r="V108">
        <v>285</v>
      </c>
      <c r="W108">
        <v>292</v>
      </c>
      <c r="X108">
        <v>391</v>
      </c>
      <c r="Y108">
        <v>344</v>
      </c>
      <c r="Z108">
        <v>352</v>
      </c>
      <c r="AA108">
        <v>325</v>
      </c>
      <c r="AB108">
        <v>311</v>
      </c>
      <c r="AC108">
        <v>295</v>
      </c>
      <c r="AD108">
        <v>270</v>
      </c>
      <c r="AE108">
        <v>352</v>
      </c>
      <c r="AF108">
        <v>308</v>
      </c>
      <c r="AG108">
        <v>314</v>
      </c>
      <c r="AH108">
        <v>334</v>
      </c>
      <c r="AI108">
        <v>280</v>
      </c>
      <c r="AJ108">
        <v>254</v>
      </c>
      <c r="AK108">
        <v>236</v>
      </c>
      <c r="AL108">
        <v>274</v>
      </c>
      <c r="AM108" s="2"/>
      <c r="AN108" s="2"/>
      <c r="AO108" s="2"/>
      <c r="AP108" s="2"/>
    </row>
    <row r="109" spans="1:42" x14ac:dyDescent="0.35">
      <c r="A109" s="2" t="s">
        <v>302</v>
      </c>
      <c r="B109" s="4" t="s">
        <v>334</v>
      </c>
      <c r="C109" s="4" t="s">
        <v>382</v>
      </c>
      <c r="D109" s="2" t="s">
        <v>10</v>
      </c>
      <c r="E109" s="2" t="s">
        <v>49</v>
      </c>
      <c r="F109" s="12">
        <f>IF(AND(O109=0,P109=0,S109=0,T109=0,W109=0,X109=0,AA109=0,AB109=0,AE109=0,AF109=0,AI109=0,AJ109=0),"CLOSED",IF(COUNTIF(AI109:AL109,"&gt;0")-COUNTIF(AI109:AL109,"&gt;=1")&gt;=2,"NP/UA",IF(S109&gt;=1,ROUND(S109*IFERROR((IF(AND(T109&gt;=1,AA109&gt;=1),AA109/T109*0.5,0)+IF(AND(U109&gt;=1,AB109&gt;=1),AB109/U109*0.3,0)+IF(AND(V109&gt;=1,AC109&gt;=1),AC109/V109*0.2,0))/(IF(AND(T109&gt;=1,AA109&gt;=1),0.5,0)+IF(AND(U109&gt;=1,AB109&gt;=1),0.3,0)+IF(AND(V109&gt;=1,AC109&gt;=1),0.2,0)),1)*IFERROR((IF(AND(AB109&gt;=1,AI109&gt;=1),AI109/AB109*0.5,0)+IF(AND(AC109&gt;=1,AJ109&gt;=1),AJ109/AC109*0.3,0)+IF(AND(AD109&gt;=1,AK109&gt;=1),AK109/AD109*0.2,0))/(IF(AND(AB109&gt;=1,AI109&gt;=1),0.5,0)+IF(AND(AC109&gt;=1,AJ109&gt;=1),0.3,0)+IF(AND(AD109&gt;=1,AK109&gt;=1),0.2,0)),1),0),IFERROR(ROUND((IF(ISNUMBER(M109),M109*0.4,0)+IF(AI109&gt;=1,AI109*0.25,0)+IF(AJ109&gt;=1,AJ109*0.15,0)+IF(AK109&gt;=1,AK109*0.1,0)+IF(AL109&gt;=1,AL109*0.1,0))/(IF(ISNUMBER(M109),0.4,0)+IF(AI109&gt;=1,0.25,0)+IF(AJ109&gt;=1,0.15,0)+IF(AK109&gt;=1,0.1,0)+IF(AL109&gt;=1,0.1,0)),0),"NP/UA"))))</f>
        <v>223</v>
      </c>
      <c r="G109" s="12">
        <f>IF(AND(O109=0,P109=0,S109=0,T109=0,W109=0,X109=0,AA109=0,AB109=0,AE109=0,AF109=0,AI109=0,AJ109=0),"CLOSED",IF(COUNTIF(AE109:AH109,"&gt;0")-COUNTIF(AE109:AH109,"&gt;=1")&gt;=2,"NP/UA",IF(O109&gt;=1,ROUND(O109*IFERROR((IF(AND(P109&gt;=1,W109&gt;=1),W109/P109*0.5,0)+IF(AND(Q109&gt;=1,X109&gt;=1),X109/Q109*0.3,0)+IF(AND(R109&gt;=1,Y109&gt;=1),Y109/R109*0.2,0))/(IF(AND(P109&gt;=1,W109&gt;=1),0.5,0)+IF(AND(Q109&gt;=1,X109&gt;=1),0.3,0)+IF(AND(R109&gt;=1,Y109&gt;=1),0.2,0)),1)*IFERROR((IF(AND(X109&gt;=1,AE109&gt;=1),AE109/X109*0.5,0)+IF(AND(Y109&gt;=1,AF109&gt;=1),AF109/Y109*0.3,0)+IF(AND(Z109&gt;=1,AG109&gt;=1),AG109/Z109*0.2,0))/(IF(AND(X109&gt;=1,AE109&gt;=1),0.5,0)+IF(AND(Y109&gt;=1,AF109&gt;=1),0.3,0)+IF(AND(Z109&gt;=1,AG109&gt;=1),0.2,0)),1),0),IFERROR(ROUND((IF(ISNUMBER(N109),N109*0.4,0)+IF(AE109&gt;=1,AE109*0.25,0)+IF(AF109&gt;=1,AF109*0.15,0)+IF(AG109&gt;=1,AG109*0.1,0)+IF(AH109&gt;=1,AH109*0.1,0))/(IF(ISNUMBER(N109),0.4,0)+IF(AE109&gt;=1,0.25,0)+IF(AF109&gt;=1,0.15,0)+IF(AG109&gt;=1,0.1,0)+IF(AH109&gt;=1,0.1,0)),0),"NP/UA"))))</f>
        <v>231</v>
      </c>
      <c r="H109" s="13">
        <f>IF(F109="NP/UA","Unavail",IF(F109="CLOSED","CLOSED",IF(ISNUMBER(F109),ROUND(F109/4,0),"Unavail")))</f>
        <v>56</v>
      </c>
      <c r="I109" s="13">
        <f>IF(G109="NP/UA","Unavail",IF(G109="CLOSED","CLOSED",IF(ISNUMBER(G109),ROUND(G109/7,0),"Unavail")))</f>
        <v>33</v>
      </c>
      <c r="J109" s="13">
        <f>IF(F109="NP/UA","Unavail",IF(F109="CLOSED","CLOSED",IF(ISNUMBER(F109),ROUND(F109*0.25*0.75,0),"Unavail")))</f>
        <v>42</v>
      </c>
      <c r="K109" s="13">
        <f>IF(G109="NP/UA","Unavail",IF(G109="CLOSED","CLOSED",IF(ISNUMBER(G109),ROUND(G109*(1/7)*0.75,0),"Unavail")))</f>
        <v>25</v>
      </c>
      <c r="L109" s="7"/>
      <c r="M109" s="11">
        <f>IF(AND(O109=0,P109=0,S109=0,T109=0,W109=0,X109=0,AA109=0,AB109=0,AE109=0,AF109=0,AI109=0,AJ109=0),"CLOSED",IF(COUNTIF(AI109:AL109,"&gt;0")-COUNTIF(AI109:AL109,"&gt;=1")&gt;=2,"NP/UA",IF(AA109&gt;=1,ROUND(AA109*IFERROR((IF(AND(AB109&gt;=1,AI109&gt;=1),AI109/AB109*0.5,0)+IF(AND(AC109&gt;=1,AJ109&gt;=1),AJ109/AC109*0.3,0)+IF(AND(AD109&gt;=1,AK109&gt;=1),AK109/AD109*0.2,0))/(IF(AND(AB109&gt;=1,AI109&gt;=1),0.5,0)+IF(AND(AC109&gt;=1,AJ109&gt;=1),0.3,0)+IF(AND(AD109&gt;=1,AK109&gt;=1),0.2,0)),1),0),IFERROR(ROUND((IF(AI109&gt;=1,AI109*0.5,0)+IF(AJ109&gt;=1,AJ109*0.3,0)+IF(AK109&gt;=1,AK109*0.2,0))/(IF(AI109&gt;=1,0.5,0)+IF(AJ109&gt;=1,0.3,0)+IF(AK109&gt;=1,0.2,0)),0),"NP/UA"))))</f>
        <v>207</v>
      </c>
      <c r="N109" s="11">
        <f>IF(AND(O109=0,P109=0,S109=0,T109=0,W109=0,X109=0,AA109=0,AB109=0,AE109=0,AF109=0,AI109=0,AJ109=0),"CLOSED",IF(COUNTIF(AE109:AH109,"&gt;0")-COUNTIF(AE109:AH109,"&gt;=1")&gt;=2,"NP/UA",IF(W109&gt;=1,ROUND(W109*IFERROR((IF(AND(X109&gt;=1,AE109&gt;=1),AE109/X109*0.5,0)+IF(AND(Y109&gt;=1,AF109&gt;=1),AF109/Y109*0.3,0)+IF(AND(Z109&gt;=1,AG109&gt;=1),AG109/Z109*0.2,0))/(IF(AND(X109&gt;=1,AE109&gt;=1),0.5,0)+IF(AND(Y109&gt;=1,AF109&gt;=1),0.3,0)+IF(AND(Z109&gt;=1,AG109&gt;=1),0.2,0)),1),0),IFERROR(ROUND((IF(AE109&gt;=1,AE109*0.5,0)+IF(AF109&gt;=1,AF109*0.3,0)+IF(AG109&gt;=1,AG109*0.2,0))/(IF(AE109&gt;=1,0.5,0)+IF(AF109&gt;=1,0.3,0)+IF(AG109&gt;=1,0.2,0)),0),"NP/UA"))))</f>
        <v>172</v>
      </c>
      <c r="O109">
        <v>108</v>
      </c>
      <c r="P109">
        <v>82</v>
      </c>
      <c r="Q109">
        <v>84</v>
      </c>
      <c r="R109">
        <v>46</v>
      </c>
      <c r="S109">
        <v>105</v>
      </c>
      <c r="T109">
        <v>89</v>
      </c>
      <c r="U109">
        <v>99</v>
      </c>
      <c r="V109">
        <v>60</v>
      </c>
      <c r="W109">
        <v>116</v>
      </c>
      <c r="X109">
        <v>110</v>
      </c>
      <c r="Y109">
        <v>78</v>
      </c>
      <c r="Z109">
        <v>66</v>
      </c>
      <c r="AA109">
        <v>149</v>
      </c>
      <c r="AB109">
        <v>131</v>
      </c>
      <c r="AC109">
        <v>89</v>
      </c>
      <c r="AD109">
        <v>61</v>
      </c>
      <c r="AE109">
        <v>167</v>
      </c>
      <c r="AF109">
        <v>97</v>
      </c>
      <c r="AG109">
        <v>116</v>
      </c>
      <c r="AH109">
        <v>91</v>
      </c>
      <c r="AI109">
        <v>167</v>
      </c>
      <c r="AJ109">
        <v>110</v>
      </c>
      <c r="AK109">
        <v>116</v>
      </c>
      <c r="AL109">
        <v>89</v>
      </c>
      <c r="AM109" s="2"/>
      <c r="AN109" s="2"/>
      <c r="AO109" s="2"/>
      <c r="AP109" s="2"/>
    </row>
    <row r="110" spans="1:42" x14ac:dyDescent="0.35">
      <c r="A110" s="2" t="s">
        <v>303</v>
      </c>
      <c r="B110" s="4" t="s">
        <v>334</v>
      </c>
      <c r="C110" s="4" t="s">
        <v>382</v>
      </c>
      <c r="D110" s="2" t="s">
        <v>3</v>
      </c>
      <c r="E110" s="2" t="s">
        <v>13</v>
      </c>
      <c r="F110" s="12" t="str">
        <f>IF(AND(O110=0,P110=0,S110=0,T110=0,W110=0,X110=0,AA110=0,AB110=0,AE110=0,AF110=0,AI110=0,AJ110=0),"CLOSED",IF(COUNTIF(AI110:AL110,"&gt;0")-COUNTIF(AI110:AL110,"&gt;=1")&gt;=2,"NP/UA",IF(S110&gt;=1,ROUND(S110*IFERROR((IF(AND(T110&gt;=1,AA110&gt;=1),AA110/T110*0.5,0)+IF(AND(U110&gt;=1,AB110&gt;=1),AB110/U110*0.3,0)+IF(AND(V110&gt;=1,AC110&gt;=1),AC110/V110*0.2,0))/(IF(AND(T110&gt;=1,AA110&gt;=1),0.5,0)+IF(AND(U110&gt;=1,AB110&gt;=1),0.3,0)+IF(AND(V110&gt;=1,AC110&gt;=1),0.2,0)),1)*IFERROR((IF(AND(AB110&gt;=1,AI110&gt;=1),AI110/AB110*0.5,0)+IF(AND(AC110&gt;=1,AJ110&gt;=1),AJ110/AC110*0.3,0)+IF(AND(AD110&gt;=1,AK110&gt;=1),AK110/AD110*0.2,0))/(IF(AND(AB110&gt;=1,AI110&gt;=1),0.5,0)+IF(AND(AC110&gt;=1,AJ110&gt;=1),0.3,0)+IF(AND(AD110&gt;=1,AK110&gt;=1),0.2,0)),1),0),IFERROR(ROUND((IF(ISNUMBER(M110),M110*0.4,0)+IF(AI110&gt;=1,AI110*0.25,0)+IF(AJ110&gt;=1,AJ110*0.15,0)+IF(AK110&gt;=1,AK110*0.1,0)+IF(AL110&gt;=1,AL110*0.1,0))/(IF(ISNUMBER(M110),0.4,0)+IF(AI110&gt;=1,0.25,0)+IF(AJ110&gt;=1,0.15,0)+IF(AK110&gt;=1,0.1,0)+IF(AL110&gt;=1,0.1,0)),0),"NP/UA"))))</f>
        <v>NP/UA</v>
      </c>
      <c r="G110" s="12" t="str">
        <f>IF(AND(O110=0,P110=0,S110=0,T110=0,W110=0,X110=0,AA110=0,AB110=0,AE110=0,AF110=0,AI110=0,AJ110=0),"CLOSED",IF(COUNTIF(AE110:AH110,"&gt;0")-COUNTIF(AE110:AH110,"&gt;=1")&gt;=2,"NP/UA",IF(O110&gt;=1,ROUND(O110*IFERROR((IF(AND(P110&gt;=1,W110&gt;=1),W110/P110*0.5,0)+IF(AND(Q110&gt;=1,X110&gt;=1),X110/Q110*0.3,0)+IF(AND(R110&gt;=1,Y110&gt;=1),Y110/R110*0.2,0))/(IF(AND(P110&gt;=1,W110&gt;=1),0.5,0)+IF(AND(Q110&gt;=1,X110&gt;=1),0.3,0)+IF(AND(R110&gt;=1,Y110&gt;=1),0.2,0)),1)*IFERROR((IF(AND(X110&gt;=1,AE110&gt;=1),AE110/X110*0.5,0)+IF(AND(Y110&gt;=1,AF110&gt;=1),AF110/Y110*0.3,0)+IF(AND(Z110&gt;=1,AG110&gt;=1),AG110/Z110*0.2,0))/(IF(AND(X110&gt;=1,AE110&gt;=1),0.5,0)+IF(AND(Y110&gt;=1,AF110&gt;=1),0.3,0)+IF(AND(Z110&gt;=1,AG110&gt;=1),0.2,0)),1),0),IFERROR(ROUND((IF(ISNUMBER(N110),N110*0.4,0)+IF(AE110&gt;=1,AE110*0.25,0)+IF(AF110&gt;=1,AF110*0.15,0)+IF(AG110&gt;=1,AG110*0.1,0)+IF(AH110&gt;=1,AH110*0.1,0))/(IF(ISNUMBER(N110),0.4,0)+IF(AE110&gt;=1,0.25,0)+IF(AF110&gt;=1,0.15,0)+IF(AG110&gt;=1,0.1,0)+IF(AH110&gt;=1,0.1,0)),0),"NP/UA"))))</f>
        <v>NP/UA</v>
      </c>
      <c r="H110" s="13" t="str">
        <f>IF(F110="NP/UA","Unavail",IF(F110="CLOSED","CLOSED",IF(ISNUMBER(F110),ROUND(F110/4,0),"Unavail")))</f>
        <v>Unavail</v>
      </c>
      <c r="I110" s="13" t="str">
        <f>IF(G110="NP/UA","Unavail",IF(G110="CLOSED","CLOSED",IF(ISNUMBER(G110),ROUND(G110/7,0),"Unavail")))</f>
        <v>Unavail</v>
      </c>
      <c r="J110" s="13" t="str">
        <f>IF(F110="NP/UA","Unavail",IF(F110="CLOSED","CLOSED",IF(ISNUMBER(F110),ROUND(F110*0.25*0.75,0),"Unavail")))</f>
        <v>Unavail</v>
      </c>
      <c r="K110" s="13" t="str">
        <f>IF(G110="NP/UA","Unavail",IF(G110="CLOSED","CLOSED",IF(ISNUMBER(G110),ROUND(G110*(1/7)*0.75,0),"Unavail")))</f>
        <v>Unavail</v>
      </c>
      <c r="L110" s="7"/>
      <c r="M110" s="11" t="str">
        <f>IF(AND(O110=0,P110=0,S110=0,T110=0,W110=0,X110=0,AA110=0,AB110=0,AE110=0,AF110=0,AI110=0,AJ110=0),"CLOSED",IF(COUNTIF(AI110:AL110,"&gt;0")-COUNTIF(AI110:AL110,"&gt;=1")&gt;=2,"NP/UA",IF(AA110&gt;=1,ROUND(AA110*IFERROR((IF(AND(AB110&gt;=1,AI110&gt;=1),AI110/AB110*0.5,0)+IF(AND(AC110&gt;=1,AJ110&gt;=1),AJ110/AC110*0.3,0)+IF(AND(AD110&gt;=1,AK110&gt;=1),AK110/AD110*0.2,0))/(IF(AND(AB110&gt;=1,AI110&gt;=1),0.5,0)+IF(AND(AC110&gt;=1,AJ110&gt;=1),0.3,0)+IF(AND(AD110&gt;=1,AK110&gt;=1),0.2,0)),1),0),IFERROR(ROUND((IF(AI110&gt;=1,AI110*0.5,0)+IF(AJ110&gt;=1,AJ110*0.3,0)+IF(AK110&gt;=1,AK110*0.2,0))/(IF(AI110&gt;=1,0.5,0)+IF(AJ110&gt;=1,0.3,0)+IF(AK110&gt;=1,0.2,0)),0),"NP/UA"))))</f>
        <v>NP/UA</v>
      </c>
      <c r="N110" s="11" t="str">
        <f>IF(AND(O110=0,P110=0,S110=0,T110=0,W110=0,X110=0,AA110=0,AB110=0,AE110=0,AF110=0,AI110=0,AJ110=0),"CLOSED",IF(COUNTIF(AE110:AH110,"&gt;0")-COUNTIF(AE110:AH110,"&gt;=1")&gt;=2,"NP/UA",IF(W110&gt;=1,ROUND(W110*IFERROR((IF(AND(X110&gt;=1,AE110&gt;=1),AE110/X110*0.5,0)+IF(AND(Y110&gt;=1,AF110&gt;=1),AF110/Y110*0.3,0)+IF(AND(Z110&gt;=1,AG110&gt;=1),AG110/Z110*0.2,0))/(IF(AND(X110&gt;=1,AE110&gt;=1),0.5,0)+IF(AND(Y110&gt;=1,AF110&gt;=1),0.3,0)+IF(AND(Z110&gt;=1,AG110&gt;=1),0.2,0)),1),0),IFERROR(ROUND((IF(AE110&gt;=1,AE110*0.5,0)+IF(AF110&gt;=1,AF110*0.3,0)+IF(AG110&gt;=1,AG110*0.2,0))/(IF(AE110&gt;=1,0.5,0)+IF(AF110&gt;=1,0.3,0)+IF(AG110&gt;=1,0.2,0)),0),"NP/UA"))))</f>
        <v>NP/UA</v>
      </c>
      <c r="O110">
        <v>27</v>
      </c>
      <c r="P110" s="3">
        <v>0.02</v>
      </c>
      <c r="Q110" s="3">
        <v>0.02</v>
      </c>
      <c r="R110" s="3">
        <v>0.02</v>
      </c>
      <c r="S110">
        <v>32</v>
      </c>
      <c r="T110" s="3">
        <v>0.02</v>
      </c>
      <c r="U110" s="3">
        <v>0.02</v>
      </c>
      <c r="V110" s="3">
        <v>0.02</v>
      </c>
      <c r="W110">
        <v>37</v>
      </c>
      <c r="X110" s="3">
        <v>0.02</v>
      </c>
      <c r="Y110" s="3">
        <v>0.02</v>
      </c>
      <c r="Z110" s="3">
        <v>0.02</v>
      </c>
      <c r="AA110">
        <v>66</v>
      </c>
      <c r="AB110" s="3">
        <v>0.02</v>
      </c>
      <c r="AC110" s="3">
        <v>0.02</v>
      </c>
      <c r="AD110" s="3">
        <v>0.02</v>
      </c>
      <c r="AE110">
        <v>50</v>
      </c>
      <c r="AF110" s="3">
        <v>0.02</v>
      </c>
      <c r="AG110" s="3">
        <v>0.02</v>
      </c>
      <c r="AH110" s="3">
        <v>0.02</v>
      </c>
      <c r="AI110">
        <v>69</v>
      </c>
      <c r="AJ110" s="3">
        <v>0.02</v>
      </c>
      <c r="AK110" s="3">
        <v>0.02</v>
      </c>
      <c r="AL110" s="3">
        <v>0.02</v>
      </c>
      <c r="AM110" s="2"/>
      <c r="AN110" s="2"/>
      <c r="AO110" s="2"/>
      <c r="AP110" s="2"/>
    </row>
    <row r="111" spans="1:42" x14ac:dyDescent="0.35">
      <c r="A111" s="2" t="s">
        <v>309</v>
      </c>
      <c r="B111" s="4" t="s">
        <v>334</v>
      </c>
      <c r="C111" s="4" t="s">
        <v>382</v>
      </c>
      <c r="D111" s="2" t="s">
        <v>3</v>
      </c>
      <c r="E111" s="2" t="s">
        <v>200</v>
      </c>
      <c r="F111" s="12">
        <f>IF(AND(O111=0,P111=0,S111=0,T111=0,W111=0,X111=0,AA111=0,AB111=0,AE111=0,AF111=0,AI111=0,AJ111=0),"CLOSED",IF(COUNTIF(AI111:AL111,"&gt;0")-COUNTIF(AI111:AL111,"&gt;=1")&gt;=2,"NP/UA",IF(S111&gt;=1,ROUND(S111*IFERROR((IF(AND(T111&gt;=1,AA111&gt;=1),AA111/T111*0.5,0)+IF(AND(U111&gt;=1,AB111&gt;=1),AB111/U111*0.3,0)+IF(AND(V111&gt;=1,AC111&gt;=1),AC111/V111*0.2,0))/(IF(AND(T111&gt;=1,AA111&gt;=1),0.5,0)+IF(AND(U111&gt;=1,AB111&gt;=1),0.3,0)+IF(AND(V111&gt;=1,AC111&gt;=1),0.2,0)),1)*IFERROR((IF(AND(AB111&gt;=1,AI111&gt;=1),AI111/AB111*0.5,0)+IF(AND(AC111&gt;=1,AJ111&gt;=1),AJ111/AC111*0.3,0)+IF(AND(AD111&gt;=1,AK111&gt;=1),AK111/AD111*0.2,0))/(IF(AND(AB111&gt;=1,AI111&gt;=1),0.5,0)+IF(AND(AC111&gt;=1,AJ111&gt;=1),0.3,0)+IF(AND(AD111&gt;=1,AK111&gt;=1),0.2,0)),1),0),IFERROR(ROUND((IF(ISNUMBER(M111),M111*0.4,0)+IF(AI111&gt;=1,AI111*0.25,0)+IF(AJ111&gt;=1,AJ111*0.15,0)+IF(AK111&gt;=1,AK111*0.1,0)+IF(AL111&gt;=1,AL111*0.1,0))/(IF(ISNUMBER(M111),0.4,0)+IF(AI111&gt;=1,0.25,0)+IF(AJ111&gt;=1,0.15,0)+IF(AK111&gt;=1,0.1,0)+IF(AL111&gt;=1,0.1,0)),0),"NP/UA"))))</f>
        <v>217</v>
      </c>
      <c r="G111" s="12">
        <f>IF(AND(O111=0,P111=0,S111=0,T111=0,W111=0,X111=0,AA111=0,AB111=0,AE111=0,AF111=0,AI111=0,AJ111=0),"CLOSED",IF(COUNTIF(AE111:AH111,"&gt;0")-COUNTIF(AE111:AH111,"&gt;=1")&gt;=2,"NP/UA",IF(O111&gt;=1,ROUND(O111*IFERROR((IF(AND(P111&gt;=1,W111&gt;=1),W111/P111*0.5,0)+IF(AND(Q111&gt;=1,X111&gt;=1),X111/Q111*0.3,0)+IF(AND(R111&gt;=1,Y111&gt;=1),Y111/R111*0.2,0))/(IF(AND(P111&gt;=1,W111&gt;=1),0.5,0)+IF(AND(Q111&gt;=1,X111&gt;=1),0.3,0)+IF(AND(R111&gt;=1,Y111&gt;=1),0.2,0)),1)*IFERROR((IF(AND(X111&gt;=1,AE111&gt;=1),AE111/X111*0.5,0)+IF(AND(Y111&gt;=1,AF111&gt;=1),AF111/Y111*0.3,0)+IF(AND(Z111&gt;=1,AG111&gt;=1),AG111/Z111*0.2,0))/(IF(AND(X111&gt;=1,AE111&gt;=1),0.5,0)+IF(AND(Y111&gt;=1,AF111&gt;=1),0.3,0)+IF(AND(Z111&gt;=1,AG111&gt;=1),0.2,0)),1),0),IFERROR(ROUND((IF(ISNUMBER(N111),N111*0.4,0)+IF(AE111&gt;=1,AE111*0.25,0)+IF(AF111&gt;=1,AF111*0.15,0)+IF(AG111&gt;=1,AG111*0.1,0)+IF(AH111&gt;=1,AH111*0.1,0))/(IF(ISNUMBER(N111),0.4,0)+IF(AE111&gt;=1,0.25,0)+IF(AF111&gt;=1,0.15,0)+IF(AG111&gt;=1,0.1,0)+IF(AH111&gt;=1,0.1,0)),0),"NP/UA"))))</f>
        <v>263</v>
      </c>
      <c r="H111" s="13">
        <f>IF(F111="NP/UA","Unavail",IF(F111="CLOSED","CLOSED",IF(ISNUMBER(F111),ROUND(F111/4,0),"Unavail")))</f>
        <v>54</v>
      </c>
      <c r="I111" s="13">
        <f>IF(G111="NP/UA","Unavail",IF(G111="CLOSED","CLOSED",IF(ISNUMBER(G111),ROUND(G111/7,0),"Unavail")))</f>
        <v>38</v>
      </c>
      <c r="J111" s="13">
        <f>IF(F111="NP/UA","Unavail",IF(F111="CLOSED","CLOSED",IF(ISNUMBER(F111),ROUND(F111*0.25*0.75,0),"Unavail")))</f>
        <v>41</v>
      </c>
      <c r="K111" s="13">
        <f>IF(G111="NP/UA","Unavail",IF(G111="CLOSED","CLOSED",IF(ISNUMBER(G111),ROUND(G111*(1/7)*0.75,0),"Unavail")))</f>
        <v>28</v>
      </c>
      <c r="L111" s="7"/>
      <c r="M111" s="11">
        <f>IF(AND(O111=0,P111=0,S111=0,T111=0,W111=0,X111=0,AA111=0,AB111=0,AE111=0,AF111=0,AI111=0,AJ111=0),"CLOSED",IF(COUNTIF(AI111:AL111,"&gt;0")-COUNTIF(AI111:AL111,"&gt;=1")&gt;=2,"NP/UA",IF(AA111&gt;=1,ROUND(AA111*IFERROR((IF(AND(AB111&gt;=1,AI111&gt;=1),AI111/AB111*0.5,0)+IF(AND(AC111&gt;=1,AJ111&gt;=1),AJ111/AC111*0.3,0)+IF(AND(AD111&gt;=1,AK111&gt;=1),AK111/AD111*0.2,0))/(IF(AND(AB111&gt;=1,AI111&gt;=1),0.5,0)+IF(AND(AC111&gt;=1,AJ111&gt;=1),0.3,0)+IF(AND(AD111&gt;=1,AK111&gt;=1),0.2,0)),1),0),IFERROR(ROUND((IF(AI111&gt;=1,AI111*0.5,0)+IF(AJ111&gt;=1,AJ111*0.3,0)+IF(AK111&gt;=1,AK111*0.2,0))/(IF(AI111&gt;=1,0.5,0)+IF(AJ111&gt;=1,0.3,0)+IF(AK111&gt;=1,0.2,0)),0),"NP/UA"))))</f>
        <v>263</v>
      </c>
      <c r="N111" s="11">
        <f>IF(AND(O111=0,P111=0,S111=0,T111=0,W111=0,X111=0,AA111=0,AB111=0,AE111=0,AF111=0,AI111=0,AJ111=0),"CLOSED",IF(COUNTIF(AE111:AH111,"&gt;0")-COUNTIF(AE111:AH111,"&gt;=1")&gt;=2,"NP/UA",IF(W111&gt;=1,ROUND(W111*IFERROR((IF(AND(X111&gt;=1,AE111&gt;=1),AE111/X111*0.5,0)+IF(AND(Y111&gt;=1,AF111&gt;=1),AF111/Y111*0.3,0)+IF(AND(Z111&gt;=1,AG111&gt;=1),AG111/Z111*0.2,0))/(IF(AND(X111&gt;=1,AE111&gt;=1),0.5,0)+IF(AND(Y111&gt;=1,AF111&gt;=1),0.3,0)+IF(AND(Z111&gt;=1,AG111&gt;=1),0.2,0)),1),0),IFERROR(ROUND((IF(AE111&gt;=1,AE111*0.5,0)+IF(AF111&gt;=1,AF111*0.3,0)+IF(AG111&gt;=1,AG111*0.2,0))/(IF(AE111&gt;=1,0.5,0)+IF(AF111&gt;=1,0.3,0)+IF(AG111&gt;=1,0.2,0)),0),"NP/UA"))))</f>
        <v>283</v>
      </c>
      <c r="O111">
        <v>348</v>
      </c>
      <c r="P111">
        <v>354</v>
      </c>
      <c r="Q111">
        <v>409</v>
      </c>
      <c r="R111">
        <v>350</v>
      </c>
      <c r="S111">
        <v>288</v>
      </c>
      <c r="T111">
        <v>340</v>
      </c>
      <c r="U111">
        <v>351</v>
      </c>
      <c r="V111">
        <v>356</v>
      </c>
      <c r="W111">
        <v>349</v>
      </c>
      <c r="X111">
        <v>360</v>
      </c>
      <c r="Y111">
        <v>305</v>
      </c>
      <c r="Z111">
        <v>362</v>
      </c>
      <c r="AA111">
        <v>305</v>
      </c>
      <c r="AB111">
        <v>282</v>
      </c>
      <c r="AC111">
        <v>323</v>
      </c>
      <c r="AD111">
        <v>331</v>
      </c>
      <c r="AE111">
        <v>296</v>
      </c>
      <c r="AF111">
        <v>241</v>
      </c>
      <c r="AG111">
        <v>296</v>
      </c>
      <c r="AH111">
        <v>307</v>
      </c>
      <c r="AI111">
        <v>255</v>
      </c>
      <c r="AJ111">
        <v>263</v>
      </c>
      <c r="AK111">
        <v>277</v>
      </c>
      <c r="AL111">
        <v>270</v>
      </c>
      <c r="AM111" s="2"/>
      <c r="AN111" s="2"/>
      <c r="AO111" s="2"/>
      <c r="AP111" s="2"/>
    </row>
    <row r="112" spans="1:42" x14ac:dyDescent="0.35">
      <c r="A112" s="2" t="s">
        <v>310</v>
      </c>
      <c r="B112" s="4" t="s">
        <v>334</v>
      </c>
      <c r="C112" s="4" t="s">
        <v>382</v>
      </c>
      <c r="D112" s="2" t="s">
        <v>3</v>
      </c>
      <c r="E112" s="2" t="s">
        <v>73</v>
      </c>
      <c r="F112" s="12">
        <f>IF(AND(O112=0,P112=0,S112=0,T112=0,W112=0,X112=0,AA112=0,AB112=0,AE112=0,AF112=0,AI112=0,AJ112=0),"CLOSED",IF(COUNTIF(AI112:AL112,"&gt;0")-COUNTIF(AI112:AL112,"&gt;=1")&gt;=2,"NP/UA",IF(S112&gt;=1,ROUND(S112*IFERROR((IF(AND(T112&gt;=1,AA112&gt;=1),AA112/T112*0.5,0)+IF(AND(U112&gt;=1,AB112&gt;=1),AB112/U112*0.3,0)+IF(AND(V112&gt;=1,AC112&gt;=1),AC112/V112*0.2,0))/(IF(AND(T112&gt;=1,AA112&gt;=1),0.5,0)+IF(AND(U112&gt;=1,AB112&gt;=1),0.3,0)+IF(AND(V112&gt;=1,AC112&gt;=1),0.2,0)),1)*IFERROR((IF(AND(AB112&gt;=1,AI112&gt;=1),AI112/AB112*0.5,0)+IF(AND(AC112&gt;=1,AJ112&gt;=1),AJ112/AC112*0.3,0)+IF(AND(AD112&gt;=1,AK112&gt;=1),AK112/AD112*0.2,0))/(IF(AND(AB112&gt;=1,AI112&gt;=1),0.5,0)+IF(AND(AC112&gt;=1,AJ112&gt;=1),0.3,0)+IF(AND(AD112&gt;=1,AK112&gt;=1),0.2,0)),1),0),IFERROR(ROUND((IF(ISNUMBER(M112),M112*0.4,0)+IF(AI112&gt;=1,AI112*0.25,0)+IF(AJ112&gt;=1,AJ112*0.15,0)+IF(AK112&gt;=1,AK112*0.1,0)+IF(AL112&gt;=1,AL112*0.1,0))/(IF(ISNUMBER(M112),0.4,0)+IF(AI112&gt;=1,0.25,0)+IF(AJ112&gt;=1,0.15,0)+IF(AK112&gt;=1,0.1,0)+IF(AL112&gt;=1,0.1,0)),0),"NP/UA"))))</f>
        <v>3</v>
      </c>
      <c r="G112" s="12">
        <f>IF(AND(O112=0,P112=0,S112=0,T112=0,W112=0,X112=0,AA112=0,AB112=0,AE112=0,AF112=0,AI112=0,AJ112=0),"CLOSED",IF(COUNTIF(AE112:AH112,"&gt;0")-COUNTIF(AE112:AH112,"&gt;=1")&gt;=2,"NP/UA",IF(O112&gt;=1,ROUND(O112*IFERROR((IF(AND(P112&gt;=1,W112&gt;=1),W112/P112*0.5,0)+IF(AND(Q112&gt;=1,X112&gt;=1),X112/Q112*0.3,0)+IF(AND(R112&gt;=1,Y112&gt;=1),Y112/R112*0.2,0))/(IF(AND(P112&gt;=1,W112&gt;=1),0.5,0)+IF(AND(Q112&gt;=1,X112&gt;=1),0.3,0)+IF(AND(R112&gt;=1,Y112&gt;=1),0.2,0)),1)*IFERROR((IF(AND(X112&gt;=1,AE112&gt;=1),AE112/X112*0.5,0)+IF(AND(Y112&gt;=1,AF112&gt;=1),AF112/Y112*0.3,0)+IF(AND(Z112&gt;=1,AG112&gt;=1),AG112/Z112*0.2,0))/(IF(AND(X112&gt;=1,AE112&gt;=1),0.5,0)+IF(AND(Y112&gt;=1,AF112&gt;=1),0.3,0)+IF(AND(Z112&gt;=1,AG112&gt;=1),0.2,0)),1),0),IFERROR(ROUND((IF(ISNUMBER(N112),N112*0.4,0)+IF(AE112&gt;=1,AE112*0.25,0)+IF(AF112&gt;=1,AF112*0.15,0)+IF(AG112&gt;=1,AG112*0.1,0)+IF(AH112&gt;=1,AH112*0.1,0))/(IF(ISNUMBER(N112),0.4,0)+IF(AE112&gt;=1,0.25,0)+IF(AF112&gt;=1,0.15,0)+IF(AG112&gt;=1,0.1,0)+IF(AH112&gt;=1,0.1,0)),0),"NP/UA"))))</f>
        <v>11</v>
      </c>
      <c r="H112" s="13">
        <f>IF(F112="NP/UA","Unavail",IF(F112="CLOSED","CLOSED",IF(ISNUMBER(F112),ROUND(F112/4,0),"Unavail")))</f>
        <v>1</v>
      </c>
      <c r="I112" s="13">
        <f>IF(G112="NP/UA","Unavail",IF(G112="CLOSED","CLOSED",IF(ISNUMBER(G112),ROUND(G112/7,0),"Unavail")))</f>
        <v>2</v>
      </c>
      <c r="J112" s="13">
        <f>IF(F112="NP/UA","Unavail",IF(F112="CLOSED","CLOSED",IF(ISNUMBER(F112),ROUND(F112*0.25*0.75,0),"Unavail")))</f>
        <v>1</v>
      </c>
      <c r="K112" s="13">
        <f>IF(G112="NP/UA","Unavail",IF(G112="CLOSED","CLOSED",IF(ISNUMBER(G112),ROUND(G112*(1/7)*0.75,0),"Unavail")))</f>
        <v>1</v>
      </c>
      <c r="L112" s="7"/>
      <c r="M112" s="11">
        <f>IF(AND(O112=0,P112=0,S112=0,T112=0,W112=0,X112=0,AA112=0,AB112=0,AE112=0,AF112=0,AI112=0,AJ112=0),"CLOSED",IF(COUNTIF(AI112:AL112,"&gt;0")-COUNTIF(AI112:AL112,"&gt;=1")&gt;=2,"NP/UA",IF(AA112&gt;=1,ROUND(AA112*IFERROR((IF(AND(AB112&gt;=1,AI112&gt;=1),AI112/AB112*0.5,0)+IF(AND(AC112&gt;=1,AJ112&gt;=1),AJ112/AC112*0.3,0)+IF(AND(AD112&gt;=1,AK112&gt;=1),AK112/AD112*0.2,0))/(IF(AND(AB112&gt;=1,AI112&gt;=1),0.5,0)+IF(AND(AC112&gt;=1,AJ112&gt;=1),0.3,0)+IF(AND(AD112&gt;=1,AK112&gt;=1),0.2,0)),1),0),IFERROR(ROUND((IF(AI112&gt;=1,AI112*0.5,0)+IF(AJ112&gt;=1,AJ112*0.3,0)+IF(AK112&gt;=1,AK112*0.2,0))/(IF(AI112&gt;=1,0.5,0)+IF(AJ112&gt;=1,0.3,0)+IF(AK112&gt;=1,0.2,0)),0),"NP/UA"))))</f>
        <v>4</v>
      </c>
      <c r="N112" s="11">
        <f>IF(AND(O112=0,P112=0,S112=0,T112=0,W112=0,X112=0,AA112=0,AB112=0,AE112=0,AF112=0,AI112=0,AJ112=0),"CLOSED",IF(COUNTIF(AE112:AH112,"&gt;0")-COUNTIF(AE112:AH112,"&gt;=1")&gt;=2,"NP/UA",IF(W112&gt;=1,ROUND(W112*IFERROR((IF(AND(X112&gt;=1,AE112&gt;=1),AE112/X112*0.5,0)+IF(AND(Y112&gt;=1,AF112&gt;=1),AF112/Y112*0.3,0)+IF(AND(Z112&gt;=1,AG112&gt;=1),AG112/Z112*0.2,0))/(IF(AND(X112&gt;=1,AE112&gt;=1),0.5,0)+IF(AND(Y112&gt;=1,AF112&gt;=1),0.3,0)+IF(AND(Z112&gt;=1,AG112&gt;=1),0.2,0)),1),0),IFERROR(ROUND((IF(AE112&gt;=1,AE112*0.5,0)+IF(AF112&gt;=1,AF112*0.3,0)+IF(AG112&gt;=1,AG112*0.2,0))/(IF(AE112&gt;=1,0.5,0)+IF(AF112&gt;=1,0.3,0)+IF(AG112&gt;=1,0.2,0)),0),"NP/UA"))))</f>
        <v>10</v>
      </c>
      <c r="O112">
        <v>11</v>
      </c>
      <c r="P112">
        <v>14</v>
      </c>
      <c r="Q112">
        <v>9</v>
      </c>
      <c r="R112">
        <v>5</v>
      </c>
      <c r="S112">
        <v>0</v>
      </c>
      <c r="T112">
        <v>4</v>
      </c>
      <c r="U112">
        <v>2</v>
      </c>
      <c r="V112">
        <v>5</v>
      </c>
      <c r="W112">
        <v>9</v>
      </c>
      <c r="X112">
        <v>8</v>
      </c>
      <c r="Y112">
        <v>8</v>
      </c>
      <c r="Z112">
        <v>9</v>
      </c>
      <c r="AA112">
        <v>4</v>
      </c>
      <c r="AB112">
        <v>2</v>
      </c>
      <c r="AC112">
        <v>3</v>
      </c>
      <c r="AD112">
        <v>2</v>
      </c>
      <c r="AE112">
        <v>10</v>
      </c>
      <c r="AF112">
        <v>8</v>
      </c>
      <c r="AG112">
        <v>8</v>
      </c>
      <c r="AH112">
        <v>15</v>
      </c>
      <c r="AI112">
        <v>2</v>
      </c>
      <c r="AJ112">
        <v>3</v>
      </c>
      <c r="AK112">
        <v>2</v>
      </c>
      <c r="AL112">
        <v>5</v>
      </c>
      <c r="AM112" s="2"/>
      <c r="AN112" s="2"/>
      <c r="AO112" s="2"/>
      <c r="AP112" s="2"/>
    </row>
    <row r="113" spans="1:42" x14ac:dyDescent="0.35">
      <c r="A113" s="2" t="s">
        <v>311</v>
      </c>
      <c r="B113" s="4" t="s">
        <v>334</v>
      </c>
      <c r="C113" s="4" t="s">
        <v>382</v>
      </c>
      <c r="D113" s="2" t="s">
        <v>3</v>
      </c>
      <c r="E113" s="2" t="s">
        <v>17</v>
      </c>
      <c r="F113" s="12">
        <f>IF(AND(O113=0,P113=0,S113=0,T113=0,W113=0,X113=0,AA113=0,AB113=0,AE113=0,AF113=0,AI113=0,AJ113=0),"CLOSED",IF(COUNTIF(AI113:AL113,"&gt;0")-COUNTIF(AI113:AL113,"&gt;=1")&gt;=2,"NP/UA",IF(S113&gt;=1,ROUND(S113*IFERROR((IF(AND(T113&gt;=1,AA113&gt;=1),AA113/T113*0.5,0)+IF(AND(U113&gt;=1,AB113&gt;=1),AB113/U113*0.3,0)+IF(AND(V113&gt;=1,AC113&gt;=1),AC113/V113*0.2,0))/(IF(AND(T113&gt;=1,AA113&gt;=1),0.5,0)+IF(AND(U113&gt;=1,AB113&gt;=1),0.3,0)+IF(AND(V113&gt;=1,AC113&gt;=1),0.2,0)),1)*IFERROR((IF(AND(AB113&gt;=1,AI113&gt;=1),AI113/AB113*0.5,0)+IF(AND(AC113&gt;=1,AJ113&gt;=1),AJ113/AC113*0.3,0)+IF(AND(AD113&gt;=1,AK113&gt;=1),AK113/AD113*0.2,0))/(IF(AND(AB113&gt;=1,AI113&gt;=1),0.5,0)+IF(AND(AC113&gt;=1,AJ113&gt;=1),0.3,0)+IF(AND(AD113&gt;=1,AK113&gt;=1),0.2,0)),1),0),IFERROR(ROUND((IF(ISNUMBER(M113),M113*0.4,0)+IF(AI113&gt;=1,AI113*0.25,0)+IF(AJ113&gt;=1,AJ113*0.15,0)+IF(AK113&gt;=1,AK113*0.1,0)+IF(AL113&gt;=1,AL113*0.1,0))/(IF(ISNUMBER(M113),0.4,0)+IF(AI113&gt;=1,0.25,0)+IF(AJ113&gt;=1,0.15,0)+IF(AK113&gt;=1,0.1,0)+IF(AL113&gt;=1,0.1,0)),0),"NP/UA"))))</f>
        <v>110</v>
      </c>
      <c r="G113" s="12">
        <f>IF(AND(O113=0,P113=0,S113=0,T113=0,W113=0,X113=0,AA113=0,AB113=0,AE113=0,AF113=0,AI113=0,AJ113=0),"CLOSED",IF(COUNTIF(AE113:AH113,"&gt;0")-COUNTIF(AE113:AH113,"&gt;=1")&gt;=2,"NP/UA",IF(O113&gt;=1,ROUND(O113*IFERROR((IF(AND(P113&gt;=1,W113&gt;=1),W113/P113*0.5,0)+IF(AND(Q113&gt;=1,X113&gt;=1),X113/Q113*0.3,0)+IF(AND(R113&gt;=1,Y113&gt;=1),Y113/R113*0.2,0))/(IF(AND(P113&gt;=1,W113&gt;=1),0.5,0)+IF(AND(Q113&gt;=1,X113&gt;=1),0.3,0)+IF(AND(R113&gt;=1,Y113&gt;=1),0.2,0)),1)*IFERROR((IF(AND(X113&gt;=1,AE113&gt;=1),AE113/X113*0.5,0)+IF(AND(Y113&gt;=1,AF113&gt;=1),AF113/Y113*0.3,0)+IF(AND(Z113&gt;=1,AG113&gt;=1),AG113/Z113*0.2,0))/(IF(AND(X113&gt;=1,AE113&gt;=1),0.5,0)+IF(AND(Y113&gt;=1,AF113&gt;=1),0.3,0)+IF(AND(Z113&gt;=1,AG113&gt;=1),0.2,0)),1),0),IFERROR(ROUND((IF(ISNUMBER(N113),N113*0.4,0)+IF(AE113&gt;=1,AE113*0.25,0)+IF(AF113&gt;=1,AF113*0.15,0)+IF(AG113&gt;=1,AG113*0.1,0)+IF(AH113&gt;=1,AH113*0.1,0))/(IF(ISNUMBER(N113),0.4,0)+IF(AE113&gt;=1,0.25,0)+IF(AF113&gt;=1,0.15,0)+IF(AG113&gt;=1,0.1,0)+IF(AH113&gt;=1,0.1,0)),0),"NP/UA"))))</f>
        <v>67</v>
      </c>
      <c r="H113" s="13">
        <f>IF(F113="NP/UA","Unavail",IF(F113="CLOSED","CLOSED",IF(ISNUMBER(F113),ROUND(F113/4,0),"Unavail")))</f>
        <v>28</v>
      </c>
      <c r="I113" s="13">
        <f>IF(G113="NP/UA","Unavail",IF(G113="CLOSED","CLOSED",IF(ISNUMBER(G113),ROUND(G113/7,0),"Unavail")))</f>
        <v>10</v>
      </c>
      <c r="J113" s="13">
        <f>IF(F113="NP/UA","Unavail",IF(F113="CLOSED","CLOSED",IF(ISNUMBER(F113),ROUND(F113*0.25*0.75,0),"Unavail")))</f>
        <v>21</v>
      </c>
      <c r="K113" s="13">
        <f>IF(G113="NP/UA","Unavail",IF(G113="CLOSED","CLOSED",IF(ISNUMBER(G113),ROUND(G113*(1/7)*0.75,0),"Unavail")))</f>
        <v>7</v>
      </c>
      <c r="L113" s="7"/>
      <c r="M113" s="11">
        <f>IF(AND(O113=0,P113=0,S113=0,T113=0,W113=0,X113=0,AA113=0,AB113=0,AE113=0,AF113=0,AI113=0,AJ113=0),"CLOSED",IF(COUNTIF(AI113:AL113,"&gt;0")-COUNTIF(AI113:AL113,"&gt;=1")&gt;=2,"NP/UA",IF(AA113&gt;=1,ROUND(AA113*IFERROR((IF(AND(AB113&gt;=1,AI113&gt;=1),AI113/AB113*0.5,0)+IF(AND(AC113&gt;=1,AJ113&gt;=1),AJ113/AC113*0.3,0)+IF(AND(AD113&gt;=1,AK113&gt;=1),AK113/AD113*0.2,0))/(IF(AND(AB113&gt;=1,AI113&gt;=1),0.5,0)+IF(AND(AC113&gt;=1,AJ113&gt;=1),0.3,0)+IF(AND(AD113&gt;=1,AK113&gt;=1),0.2,0)),1),0),IFERROR(ROUND((IF(AI113&gt;=1,AI113*0.5,0)+IF(AJ113&gt;=1,AJ113*0.3,0)+IF(AK113&gt;=1,AK113*0.2,0))/(IF(AI113&gt;=1,0.5,0)+IF(AJ113&gt;=1,0.3,0)+IF(AK113&gt;=1,0.2,0)),0),"NP/UA"))))</f>
        <v>119</v>
      </c>
      <c r="N113" s="11">
        <f>IF(AND(O113=0,P113=0,S113=0,T113=0,W113=0,X113=0,AA113=0,AB113=0,AE113=0,AF113=0,AI113=0,AJ113=0),"CLOSED",IF(COUNTIF(AE113:AH113,"&gt;0")-COUNTIF(AE113:AH113,"&gt;=1")&gt;=2,"NP/UA",IF(W113&gt;=1,ROUND(W113*IFERROR((IF(AND(X113&gt;=1,AE113&gt;=1),AE113/X113*0.5,0)+IF(AND(Y113&gt;=1,AF113&gt;=1),AF113/Y113*0.3,0)+IF(AND(Z113&gt;=1,AG113&gt;=1),AG113/Z113*0.2,0))/(IF(AND(X113&gt;=1,AE113&gt;=1),0.5,0)+IF(AND(Y113&gt;=1,AF113&gt;=1),0.3,0)+IF(AND(Z113&gt;=1,AG113&gt;=1),0.2,0)),1),0),IFERROR(ROUND((IF(AE113&gt;=1,AE113*0.5,0)+IF(AF113&gt;=1,AF113*0.3,0)+IF(AG113&gt;=1,AG113*0.2,0))/(IF(AE113&gt;=1,0.5,0)+IF(AF113&gt;=1,0.3,0)+IF(AG113&gt;=1,0.2,0)),0),"NP/UA"))))</f>
        <v>65</v>
      </c>
      <c r="O113">
        <v>82</v>
      </c>
      <c r="P113">
        <v>81</v>
      </c>
      <c r="Q113">
        <v>77</v>
      </c>
      <c r="R113">
        <v>72</v>
      </c>
      <c r="S113">
        <v>130</v>
      </c>
      <c r="T113">
        <v>143</v>
      </c>
      <c r="U113">
        <v>131</v>
      </c>
      <c r="V113">
        <v>136</v>
      </c>
      <c r="W113">
        <v>70</v>
      </c>
      <c r="X113">
        <v>69</v>
      </c>
      <c r="Y113">
        <v>65</v>
      </c>
      <c r="Z113">
        <v>63</v>
      </c>
      <c r="AA113">
        <v>128</v>
      </c>
      <c r="AB113">
        <v>119</v>
      </c>
      <c r="AC113">
        <v>125</v>
      </c>
      <c r="AD113">
        <v>142</v>
      </c>
      <c r="AE113">
        <v>63</v>
      </c>
      <c r="AF113">
        <v>61</v>
      </c>
      <c r="AG113">
        <v>60</v>
      </c>
      <c r="AH113">
        <v>61</v>
      </c>
      <c r="AI113">
        <v>111</v>
      </c>
      <c r="AJ113">
        <v>116</v>
      </c>
      <c r="AK113">
        <v>134</v>
      </c>
      <c r="AL113">
        <v>142</v>
      </c>
      <c r="AM113" s="2"/>
      <c r="AN113" s="2"/>
      <c r="AO113" s="2"/>
      <c r="AP113" s="2"/>
    </row>
    <row r="114" spans="1:42" x14ac:dyDescent="0.35">
      <c r="A114" s="2" t="s">
        <v>312</v>
      </c>
      <c r="B114" s="4" t="s">
        <v>334</v>
      </c>
      <c r="C114" s="4" t="s">
        <v>382</v>
      </c>
      <c r="D114" s="2" t="s">
        <v>184</v>
      </c>
      <c r="E114" s="2" t="s">
        <v>185</v>
      </c>
      <c r="F114" s="12">
        <f>IF(AND(O114=0,P114=0,S114=0,T114=0,W114=0,X114=0,AA114=0,AB114=0,AE114=0,AF114=0,AI114=0,AJ114=0),"CLOSED",IF(COUNTIF(AI114:AL114,"&gt;0")-COUNTIF(AI114:AL114,"&gt;=1")&gt;=2,"NP/UA",IF(S114&gt;=1,ROUND(S114*IFERROR((IF(AND(T114&gt;=1,AA114&gt;=1),AA114/T114*0.5,0)+IF(AND(U114&gt;=1,AB114&gt;=1),AB114/U114*0.3,0)+IF(AND(V114&gt;=1,AC114&gt;=1),AC114/V114*0.2,0))/(IF(AND(T114&gt;=1,AA114&gt;=1),0.5,0)+IF(AND(U114&gt;=1,AB114&gt;=1),0.3,0)+IF(AND(V114&gt;=1,AC114&gt;=1),0.2,0)),1)*IFERROR((IF(AND(AB114&gt;=1,AI114&gt;=1),AI114/AB114*0.5,0)+IF(AND(AC114&gt;=1,AJ114&gt;=1),AJ114/AC114*0.3,0)+IF(AND(AD114&gt;=1,AK114&gt;=1),AK114/AD114*0.2,0))/(IF(AND(AB114&gt;=1,AI114&gt;=1),0.5,0)+IF(AND(AC114&gt;=1,AJ114&gt;=1),0.3,0)+IF(AND(AD114&gt;=1,AK114&gt;=1),0.2,0)),1),0),IFERROR(ROUND((IF(ISNUMBER(M114),M114*0.4,0)+IF(AI114&gt;=1,AI114*0.25,0)+IF(AJ114&gt;=1,AJ114*0.15,0)+IF(AK114&gt;=1,AK114*0.1,0)+IF(AL114&gt;=1,AL114*0.1,0))/(IF(ISNUMBER(M114),0.4,0)+IF(AI114&gt;=1,0.25,0)+IF(AJ114&gt;=1,0.15,0)+IF(AK114&gt;=1,0.1,0)+IF(AL114&gt;=1,0.1,0)),0),"NP/UA"))))</f>
        <v>74</v>
      </c>
      <c r="G114" s="12">
        <f>IF(AND(O114=0,P114=0,S114=0,T114=0,W114=0,X114=0,AA114=0,AB114=0,AE114=0,AF114=0,AI114=0,AJ114=0),"CLOSED",IF(COUNTIF(AE114:AH114,"&gt;0")-COUNTIF(AE114:AH114,"&gt;=1")&gt;=2,"NP/UA",IF(O114&gt;=1,ROUND(O114*IFERROR((IF(AND(P114&gt;=1,W114&gt;=1),W114/P114*0.5,0)+IF(AND(Q114&gt;=1,X114&gt;=1),X114/Q114*0.3,0)+IF(AND(R114&gt;=1,Y114&gt;=1),Y114/R114*0.2,0))/(IF(AND(P114&gt;=1,W114&gt;=1),0.5,0)+IF(AND(Q114&gt;=1,X114&gt;=1),0.3,0)+IF(AND(R114&gt;=1,Y114&gt;=1),0.2,0)),1)*IFERROR((IF(AND(X114&gt;=1,AE114&gt;=1),AE114/X114*0.5,0)+IF(AND(Y114&gt;=1,AF114&gt;=1),AF114/Y114*0.3,0)+IF(AND(Z114&gt;=1,AG114&gt;=1),AG114/Z114*0.2,0))/(IF(AND(X114&gt;=1,AE114&gt;=1),0.5,0)+IF(AND(Y114&gt;=1,AF114&gt;=1),0.3,0)+IF(AND(Z114&gt;=1,AG114&gt;=1),0.2,0)),1),0),IFERROR(ROUND((IF(ISNUMBER(N114),N114*0.4,0)+IF(AE114&gt;=1,AE114*0.25,0)+IF(AF114&gt;=1,AF114*0.15,0)+IF(AG114&gt;=1,AG114*0.1,0)+IF(AH114&gt;=1,AH114*0.1,0))/(IF(ISNUMBER(N114),0.4,0)+IF(AE114&gt;=1,0.25,0)+IF(AF114&gt;=1,0.15,0)+IF(AG114&gt;=1,0.1,0)+IF(AH114&gt;=1,0.1,0)),0),"NP/UA"))))</f>
        <v>97</v>
      </c>
      <c r="H114" s="13">
        <f>IF(F114="NP/UA","Unavail",IF(F114="CLOSED","CLOSED",IF(ISNUMBER(F114),ROUND(F114/4,0),"Unavail")))</f>
        <v>19</v>
      </c>
      <c r="I114" s="13">
        <f>IF(G114="NP/UA","Unavail",IF(G114="CLOSED","CLOSED",IF(ISNUMBER(G114),ROUND(G114/7,0),"Unavail")))</f>
        <v>14</v>
      </c>
      <c r="J114" s="13">
        <f>IF(F114="NP/UA","Unavail",IF(F114="CLOSED","CLOSED",IF(ISNUMBER(F114),ROUND(F114*0.25*0.75,0),"Unavail")))</f>
        <v>14</v>
      </c>
      <c r="K114" s="13">
        <f>IF(G114="NP/UA","Unavail",IF(G114="CLOSED","CLOSED",IF(ISNUMBER(G114),ROUND(G114*(1/7)*0.75,0),"Unavail")))</f>
        <v>10</v>
      </c>
      <c r="L114" s="7"/>
      <c r="M114" s="11">
        <f>IF(AND(O114=0,P114=0,S114=0,T114=0,W114=0,X114=0,AA114=0,AB114=0,AE114=0,AF114=0,AI114=0,AJ114=0),"CLOSED",IF(COUNTIF(AI114:AL114,"&gt;0")-COUNTIF(AI114:AL114,"&gt;=1")&gt;=2,"NP/UA",IF(AA114&gt;=1,ROUND(AA114*IFERROR((IF(AND(AB114&gt;=1,AI114&gt;=1),AI114/AB114*0.5,0)+IF(AND(AC114&gt;=1,AJ114&gt;=1),AJ114/AC114*0.3,0)+IF(AND(AD114&gt;=1,AK114&gt;=1),AK114/AD114*0.2,0))/(IF(AND(AB114&gt;=1,AI114&gt;=1),0.5,0)+IF(AND(AC114&gt;=1,AJ114&gt;=1),0.3,0)+IF(AND(AD114&gt;=1,AK114&gt;=1),0.2,0)),1),0),IFERROR(ROUND((IF(AI114&gt;=1,AI114*0.5,0)+IF(AJ114&gt;=1,AJ114*0.3,0)+IF(AK114&gt;=1,AK114*0.2,0))/(IF(AI114&gt;=1,0.5,0)+IF(AJ114&gt;=1,0.3,0)+IF(AK114&gt;=1,0.2,0)),0),"NP/UA"))))</f>
        <v>83</v>
      </c>
      <c r="N114" s="11">
        <f>IF(AND(O114=0,P114=0,S114=0,T114=0,W114=0,X114=0,AA114=0,AB114=0,AE114=0,AF114=0,AI114=0,AJ114=0),"CLOSED",IF(COUNTIF(AE114:AH114,"&gt;0")-COUNTIF(AE114:AH114,"&gt;=1")&gt;=2,"NP/UA",IF(W114&gt;=1,ROUND(W114*IFERROR((IF(AND(X114&gt;=1,AE114&gt;=1),AE114/X114*0.5,0)+IF(AND(Y114&gt;=1,AF114&gt;=1),AF114/Y114*0.3,0)+IF(AND(Z114&gt;=1,AG114&gt;=1),AG114/Z114*0.2,0))/(IF(AND(X114&gt;=1,AE114&gt;=1),0.5,0)+IF(AND(Y114&gt;=1,AF114&gt;=1),0.3,0)+IF(AND(Z114&gt;=1,AG114&gt;=1),0.2,0)),1),0),IFERROR(ROUND((IF(AE114&gt;=1,AE114*0.5,0)+IF(AF114&gt;=1,AF114*0.3,0)+IF(AG114&gt;=1,AG114*0.2,0))/(IF(AE114&gt;=1,0.5,0)+IF(AF114&gt;=1,0.3,0)+IF(AG114&gt;=1,0.2,0)),0),"NP/UA"))))</f>
        <v>96</v>
      </c>
      <c r="O114">
        <v>106</v>
      </c>
      <c r="P114">
        <v>105</v>
      </c>
      <c r="Q114">
        <v>110</v>
      </c>
      <c r="R114">
        <v>108</v>
      </c>
      <c r="S114">
        <v>81</v>
      </c>
      <c r="T114">
        <v>90</v>
      </c>
      <c r="U114">
        <v>92</v>
      </c>
      <c r="V114">
        <v>95</v>
      </c>
      <c r="W114">
        <v>102</v>
      </c>
      <c r="X114">
        <v>104</v>
      </c>
      <c r="Y114">
        <v>110</v>
      </c>
      <c r="Z114">
        <v>86</v>
      </c>
      <c r="AA114">
        <v>90</v>
      </c>
      <c r="AB114">
        <v>92</v>
      </c>
      <c r="AC114">
        <v>95</v>
      </c>
      <c r="AD114">
        <v>99</v>
      </c>
      <c r="AE114">
        <v>97</v>
      </c>
      <c r="AF114">
        <v>105</v>
      </c>
      <c r="AG114">
        <v>81</v>
      </c>
      <c r="AH114">
        <v>90</v>
      </c>
      <c r="AI114">
        <v>83</v>
      </c>
      <c r="AJ114">
        <v>90</v>
      </c>
      <c r="AK114">
        <v>91</v>
      </c>
      <c r="AL114">
        <v>99</v>
      </c>
      <c r="AM114" s="2"/>
      <c r="AN114" s="2"/>
      <c r="AO114" s="2"/>
      <c r="AP114" s="2"/>
    </row>
    <row r="115" spans="1:42" x14ac:dyDescent="0.35">
      <c r="A115" s="2" t="s">
        <v>316</v>
      </c>
      <c r="B115" s="4" t="s">
        <v>334</v>
      </c>
      <c r="C115" s="4" t="s">
        <v>382</v>
      </c>
      <c r="D115" s="2" t="s">
        <v>3</v>
      </c>
      <c r="E115" s="2" t="s">
        <v>174</v>
      </c>
      <c r="F115" s="12">
        <f>IF(AND(O115=0,P115=0,S115=0,T115=0,W115=0,X115=0,AA115=0,AB115=0,AE115=0,AF115=0,AI115=0,AJ115=0),"CLOSED",IF(COUNTIF(AI115:AL115,"&gt;0")-COUNTIF(AI115:AL115,"&gt;=1")&gt;=2,"NP/UA",IF(S115&gt;=1,ROUND(S115*IFERROR((IF(AND(T115&gt;=1,AA115&gt;=1),AA115/T115*0.5,0)+IF(AND(U115&gt;=1,AB115&gt;=1),AB115/U115*0.3,0)+IF(AND(V115&gt;=1,AC115&gt;=1),AC115/V115*0.2,0))/(IF(AND(T115&gt;=1,AA115&gt;=1),0.5,0)+IF(AND(U115&gt;=1,AB115&gt;=1),0.3,0)+IF(AND(V115&gt;=1,AC115&gt;=1),0.2,0)),1)*IFERROR((IF(AND(AB115&gt;=1,AI115&gt;=1),AI115/AB115*0.5,0)+IF(AND(AC115&gt;=1,AJ115&gt;=1),AJ115/AC115*0.3,0)+IF(AND(AD115&gt;=1,AK115&gt;=1),AK115/AD115*0.2,0))/(IF(AND(AB115&gt;=1,AI115&gt;=1),0.5,0)+IF(AND(AC115&gt;=1,AJ115&gt;=1),0.3,0)+IF(AND(AD115&gt;=1,AK115&gt;=1),0.2,0)),1),0),IFERROR(ROUND((IF(ISNUMBER(M115),M115*0.4,0)+IF(AI115&gt;=1,AI115*0.25,0)+IF(AJ115&gt;=1,AJ115*0.15,0)+IF(AK115&gt;=1,AK115*0.1,0)+IF(AL115&gt;=1,AL115*0.1,0))/(IF(ISNUMBER(M115),0.4,0)+IF(AI115&gt;=1,0.25,0)+IF(AJ115&gt;=1,0.15,0)+IF(AK115&gt;=1,0.1,0)+IF(AL115&gt;=1,0.1,0)),0),"NP/UA"))))</f>
        <v>175</v>
      </c>
      <c r="G115" s="12">
        <f>IF(AND(O115=0,P115=0,S115=0,T115=0,W115=0,X115=0,AA115=0,AB115=0,AE115=0,AF115=0,AI115=0,AJ115=0),"CLOSED",IF(COUNTIF(AE115:AH115,"&gt;0")-COUNTIF(AE115:AH115,"&gt;=1")&gt;=2,"NP/UA",IF(O115&gt;=1,ROUND(O115*IFERROR((IF(AND(P115&gt;=1,W115&gt;=1),W115/P115*0.5,0)+IF(AND(Q115&gt;=1,X115&gt;=1),X115/Q115*0.3,0)+IF(AND(R115&gt;=1,Y115&gt;=1),Y115/R115*0.2,0))/(IF(AND(P115&gt;=1,W115&gt;=1),0.5,0)+IF(AND(Q115&gt;=1,X115&gt;=1),0.3,0)+IF(AND(R115&gt;=1,Y115&gt;=1),0.2,0)),1)*IFERROR((IF(AND(X115&gt;=1,AE115&gt;=1),AE115/X115*0.5,0)+IF(AND(Y115&gt;=1,AF115&gt;=1),AF115/Y115*0.3,0)+IF(AND(Z115&gt;=1,AG115&gt;=1),AG115/Z115*0.2,0))/(IF(AND(X115&gt;=1,AE115&gt;=1),0.5,0)+IF(AND(Y115&gt;=1,AF115&gt;=1),0.3,0)+IF(AND(Z115&gt;=1,AG115&gt;=1),0.2,0)),1),0),IFERROR(ROUND((IF(ISNUMBER(N115),N115*0.4,0)+IF(AE115&gt;=1,AE115*0.25,0)+IF(AF115&gt;=1,AF115*0.15,0)+IF(AG115&gt;=1,AG115*0.1,0)+IF(AH115&gt;=1,AH115*0.1,0))/(IF(ISNUMBER(N115),0.4,0)+IF(AE115&gt;=1,0.25,0)+IF(AF115&gt;=1,0.15,0)+IF(AG115&gt;=1,0.1,0)+IF(AH115&gt;=1,0.1,0)),0),"NP/UA"))))</f>
        <v>152</v>
      </c>
      <c r="H115" s="13">
        <f>IF(F115="NP/UA","Unavail",IF(F115="CLOSED","CLOSED",IF(ISNUMBER(F115),ROUND(F115/4,0),"Unavail")))</f>
        <v>44</v>
      </c>
      <c r="I115" s="13">
        <f>IF(G115="NP/UA","Unavail",IF(G115="CLOSED","CLOSED",IF(ISNUMBER(G115),ROUND(G115/7,0),"Unavail")))</f>
        <v>22</v>
      </c>
      <c r="J115" s="13">
        <f>IF(F115="NP/UA","Unavail",IF(F115="CLOSED","CLOSED",IF(ISNUMBER(F115),ROUND(F115*0.25*0.75,0),"Unavail")))</f>
        <v>33</v>
      </c>
      <c r="K115" s="13">
        <f>IF(G115="NP/UA","Unavail",IF(G115="CLOSED","CLOSED",IF(ISNUMBER(G115),ROUND(G115*(1/7)*0.75,0),"Unavail")))</f>
        <v>16</v>
      </c>
      <c r="L115" s="7"/>
      <c r="M115" s="11">
        <f>IF(AND(O115=0,P115=0,S115=0,T115=0,W115=0,X115=0,AA115=0,AB115=0,AE115=0,AF115=0,AI115=0,AJ115=0),"CLOSED",IF(COUNTIF(AI115:AL115,"&gt;0")-COUNTIF(AI115:AL115,"&gt;=1")&gt;=2,"NP/UA",IF(AA115&gt;=1,ROUND(AA115*IFERROR((IF(AND(AB115&gt;=1,AI115&gt;=1),AI115/AB115*0.5,0)+IF(AND(AC115&gt;=1,AJ115&gt;=1),AJ115/AC115*0.3,0)+IF(AND(AD115&gt;=1,AK115&gt;=1),AK115/AD115*0.2,0))/(IF(AND(AB115&gt;=1,AI115&gt;=1),0.5,0)+IF(AND(AC115&gt;=1,AJ115&gt;=1),0.3,0)+IF(AND(AD115&gt;=1,AK115&gt;=1),0.2,0)),1),0),IFERROR(ROUND((IF(AI115&gt;=1,AI115*0.5,0)+IF(AJ115&gt;=1,AJ115*0.3,0)+IF(AK115&gt;=1,AK115*0.2,0))/(IF(AI115&gt;=1,0.5,0)+IF(AJ115&gt;=1,0.3,0)+IF(AK115&gt;=1,0.2,0)),0),"NP/UA"))))</f>
        <v>182</v>
      </c>
      <c r="N115" s="11">
        <f>IF(AND(O115=0,P115=0,S115=0,T115=0,W115=0,X115=0,AA115=0,AB115=0,AE115=0,AF115=0,AI115=0,AJ115=0),"CLOSED",IF(COUNTIF(AE115:AH115,"&gt;0")-COUNTIF(AE115:AH115,"&gt;=1")&gt;=2,"NP/UA",IF(W115&gt;=1,ROUND(W115*IFERROR((IF(AND(X115&gt;=1,AE115&gt;=1),AE115/X115*0.5,0)+IF(AND(Y115&gt;=1,AF115&gt;=1),AF115/Y115*0.3,0)+IF(AND(Z115&gt;=1,AG115&gt;=1),AG115/Z115*0.2,0))/(IF(AND(X115&gt;=1,AE115&gt;=1),0.5,0)+IF(AND(Y115&gt;=1,AF115&gt;=1),0.3,0)+IF(AND(Z115&gt;=1,AG115&gt;=1),0.2,0)),1),0),IFERROR(ROUND((IF(AE115&gt;=1,AE115*0.5,0)+IF(AF115&gt;=1,AF115*0.3,0)+IF(AG115&gt;=1,AG115*0.2,0))/(IF(AE115&gt;=1,0.5,0)+IF(AF115&gt;=1,0.3,0)+IF(AG115&gt;=1,0.2,0)),0),"NP/UA"))))</f>
        <v>141</v>
      </c>
      <c r="O115">
        <v>178</v>
      </c>
      <c r="P115">
        <v>163</v>
      </c>
      <c r="Q115">
        <v>178</v>
      </c>
      <c r="R115">
        <v>166</v>
      </c>
      <c r="S115">
        <v>203</v>
      </c>
      <c r="T115">
        <v>212</v>
      </c>
      <c r="U115">
        <v>217</v>
      </c>
      <c r="V115">
        <v>233</v>
      </c>
      <c r="W115">
        <v>150</v>
      </c>
      <c r="X115">
        <v>159</v>
      </c>
      <c r="Y115">
        <v>151</v>
      </c>
      <c r="Z115">
        <v>140</v>
      </c>
      <c r="AA115">
        <v>188</v>
      </c>
      <c r="AB115">
        <v>190</v>
      </c>
      <c r="AC115">
        <v>211</v>
      </c>
      <c r="AD115">
        <v>217</v>
      </c>
      <c r="AE115">
        <v>151</v>
      </c>
      <c r="AF115">
        <v>141</v>
      </c>
      <c r="AG115">
        <v>129</v>
      </c>
      <c r="AH115">
        <v>152</v>
      </c>
      <c r="AI115">
        <v>185</v>
      </c>
      <c r="AJ115">
        <v>207</v>
      </c>
      <c r="AK115">
        <v>204</v>
      </c>
      <c r="AL115">
        <v>176</v>
      </c>
      <c r="AM115" s="2"/>
      <c r="AN115" s="2"/>
      <c r="AO115" s="2"/>
      <c r="AP115" s="2"/>
    </row>
    <row r="116" spans="1:42" x14ac:dyDescent="0.35">
      <c r="A116" s="2" t="s">
        <v>317</v>
      </c>
      <c r="B116" s="4" t="s">
        <v>334</v>
      </c>
      <c r="C116" s="4" t="s">
        <v>382</v>
      </c>
      <c r="D116" s="2" t="s">
        <v>3</v>
      </c>
      <c r="E116" s="2" t="s">
        <v>17</v>
      </c>
      <c r="F116" s="12">
        <f>IF(AND(O116=0,P116=0,S116=0,T116=0,W116=0,X116=0,AA116=0,AB116=0,AE116=0,AF116=0,AI116=0,AJ116=0),"CLOSED",IF(COUNTIF(AI116:AL116,"&gt;0")-COUNTIF(AI116:AL116,"&gt;=1")&gt;=2,"NP/UA",IF(S116&gt;=1,ROUND(S116*IFERROR((IF(AND(T116&gt;=1,AA116&gt;=1),AA116/T116*0.5,0)+IF(AND(U116&gt;=1,AB116&gt;=1),AB116/U116*0.3,0)+IF(AND(V116&gt;=1,AC116&gt;=1),AC116/V116*0.2,0))/(IF(AND(T116&gt;=1,AA116&gt;=1),0.5,0)+IF(AND(U116&gt;=1,AB116&gt;=1),0.3,0)+IF(AND(V116&gt;=1,AC116&gt;=1),0.2,0)),1)*IFERROR((IF(AND(AB116&gt;=1,AI116&gt;=1),AI116/AB116*0.5,0)+IF(AND(AC116&gt;=1,AJ116&gt;=1),AJ116/AC116*0.3,0)+IF(AND(AD116&gt;=1,AK116&gt;=1),AK116/AD116*0.2,0))/(IF(AND(AB116&gt;=1,AI116&gt;=1),0.5,0)+IF(AND(AC116&gt;=1,AJ116&gt;=1),0.3,0)+IF(AND(AD116&gt;=1,AK116&gt;=1),0.2,0)),1),0),IFERROR(ROUND((IF(ISNUMBER(M116),M116*0.4,0)+IF(AI116&gt;=1,AI116*0.25,0)+IF(AJ116&gt;=1,AJ116*0.15,0)+IF(AK116&gt;=1,AK116*0.1,0)+IF(AL116&gt;=1,AL116*0.1,0))/(IF(ISNUMBER(M116),0.4,0)+IF(AI116&gt;=1,0.25,0)+IF(AJ116&gt;=1,0.15,0)+IF(AK116&gt;=1,0.1,0)+IF(AL116&gt;=1,0.1,0)),0),"NP/UA"))))</f>
        <v>29</v>
      </c>
      <c r="G116" s="12">
        <f>IF(AND(O116=0,P116=0,S116=0,T116=0,W116=0,X116=0,AA116=0,AB116=0,AE116=0,AF116=0,AI116=0,AJ116=0),"CLOSED",IF(COUNTIF(AE116:AH116,"&gt;0")-COUNTIF(AE116:AH116,"&gt;=1")&gt;=2,"NP/UA",IF(O116&gt;=1,ROUND(O116*IFERROR((IF(AND(P116&gt;=1,W116&gt;=1),W116/P116*0.5,0)+IF(AND(Q116&gt;=1,X116&gt;=1),X116/Q116*0.3,0)+IF(AND(R116&gt;=1,Y116&gt;=1),Y116/R116*0.2,0))/(IF(AND(P116&gt;=1,W116&gt;=1),0.5,0)+IF(AND(Q116&gt;=1,X116&gt;=1),0.3,0)+IF(AND(R116&gt;=1,Y116&gt;=1),0.2,0)),1)*IFERROR((IF(AND(X116&gt;=1,AE116&gt;=1),AE116/X116*0.5,0)+IF(AND(Y116&gt;=1,AF116&gt;=1),AF116/Y116*0.3,0)+IF(AND(Z116&gt;=1,AG116&gt;=1),AG116/Z116*0.2,0))/(IF(AND(X116&gt;=1,AE116&gt;=1),0.5,0)+IF(AND(Y116&gt;=1,AF116&gt;=1),0.3,0)+IF(AND(Z116&gt;=1,AG116&gt;=1),0.2,0)),1),0),IFERROR(ROUND((IF(ISNUMBER(N116),N116*0.4,0)+IF(AE116&gt;=1,AE116*0.25,0)+IF(AF116&gt;=1,AF116*0.15,0)+IF(AG116&gt;=1,AG116*0.1,0)+IF(AH116&gt;=1,AH116*0.1,0))/(IF(ISNUMBER(N116),0.4,0)+IF(AE116&gt;=1,0.25,0)+IF(AF116&gt;=1,0.15,0)+IF(AG116&gt;=1,0.1,0)+IF(AH116&gt;=1,0.1,0)),0),"NP/UA"))))</f>
        <v>41</v>
      </c>
      <c r="H116" s="13">
        <f>IF(F116="NP/UA","Unavail",IF(F116="CLOSED","CLOSED",IF(ISNUMBER(F116),ROUND(F116/4,0),"Unavail")))</f>
        <v>7</v>
      </c>
      <c r="I116" s="13">
        <f>IF(G116="NP/UA","Unavail",IF(G116="CLOSED","CLOSED",IF(ISNUMBER(G116),ROUND(G116/7,0),"Unavail")))</f>
        <v>6</v>
      </c>
      <c r="J116" s="13">
        <f>IF(F116="NP/UA","Unavail",IF(F116="CLOSED","CLOSED",IF(ISNUMBER(F116),ROUND(F116*0.25*0.75,0),"Unavail")))</f>
        <v>5</v>
      </c>
      <c r="K116" s="13">
        <f>IF(G116="NP/UA","Unavail",IF(G116="CLOSED","CLOSED",IF(ISNUMBER(G116),ROUND(G116*(1/7)*0.75,0),"Unavail")))</f>
        <v>4</v>
      </c>
      <c r="L116" s="7"/>
      <c r="M116" s="11">
        <f>IF(AND(O116=0,P116=0,S116=0,T116=0,W116=0,X116=0,AA116=0,AB116=0,AE116=0,AF116=0,AI116=0,AJ116=0),"CLOSED",IF(COUNTIF(AI116:AL116,"&gt;0")-COUNTIF(AI116:AL116,"&gt;=1")&gt;=2,"NP/UA",IF(AA116&gt;=1,ROUND(AA116*IFERROR((IF(AND(AB116&gt;=1,AI116&gt;=1),AI116/AB116*0.5,0)+IF(AND(AC116&gt;=1,AJ116&gt;=1),AJ116/AC116*0.3,0)+IF(AND(AD116&gt;=1,AK116&gt;=1),AK116/AD116*0.2,0))/(IF(AND(AB116&gt;=1,AI116&gt;=1),0.5,0)+IF(AND(AC116&gt;=1,AJ116&gt;=1),0.3,0)+IF(AND(AD116&gt;=1,AK116&gt;=1),0.2,0)),1),0),IFERROR(ROUND((IF(AI116&gt;=1,AI116*0.5,0)+IF(AJ116&gt;=1,AJ116*0.3,0)+IF(AK116&gt;=1,AK116*0.2,0))/(IF(AI116&gt;=1,0.5,0)+IF(AJ116&gt;=1,0.3,0)+IF(AK116&gt;=1,0.2,0)),0),"NP/UA"))))</f>
        <v>37</v>
      </c>
      <c r="N116" s="11">
        <f>IF(AND(O116=0,P116=0,S116=0,T116=0,W116=0,X116=0,AA116=0,AB116=0,AE116=0,AF116=0,AI116=0,AJ116=0),"CLOSED",IF(COUNTIF(AE116:AH116,"&gt;0")-COUNTIF(AE116:AH116,"&gt;=1")&gt;=2,"NP/UA",IF(W116&gt;=1,ROUND(W116*IFERROR((IF(AND(X116&gt;=1,AE116&gt;=1),AE116/X116*0.5,0)+IF(AND(Y116&gt;=1,AF116&gt;=1),AF116/Y116*0.3,0)+IF(AND(Z116&gt;=1,AG116&gt;=1),AG116/Z116*0.2,0))/(IF(AND(X116&gt;=1,AE116&gt;=1),0.5,0)+IF(AND(Y116&gt;=1,AF116&gt;=1),0.3,0)+IF(AND(Z116&gt;=1,AG116&gt;=1),0.2,0)),1),0),IFERROR(ROUND((IF(AE116&gt;=1,AE116*0.5,0)+IF(AF116&gt;=1,AF116*0.3,0)+IF(AG116&gt;=1,AG116*0.2,0))/(IF(AE116&gt;=1,0.5,0)+IF(AF116&gt;=1,0.3,0)+IF(AG116&gt;=1,0.2,0)),0),"NP/UA"))))</f>
        <v>52</v>
      </c>
      <c r="O116">
        <v>41</v>
      </c>
      <c r="P116">
        <v>47</v>
      </c>
      <c r="Q116">
        <v>41</v>
      </c>
      <c r="R116">
        <v>43</v>
      </c>
      <c r="S116">
        <v>33</v>
      </c>
      <c r="T116">
        <v>41</v>
      </c>
      <c r="U116">
        <v>46</v>
      </c>
      <c r="V116">
        <v>48</v>
      </c>
      <c r="W116">
        <v>52</v>
      </c>
      <c r="X116">
        <v>36</v>
      </c>
      <c r="Y116">
        <v>39</v>
      </c>
      <c r="Z116">
        <v>45</v>
      </c>
      <c r="AA116">
        <v>41</v>
      </c>
      <c r="AB116">
        <v>43</v>
      </c>
      <c r="AC116">
        <v>44</v>
      </c>
      <c r="AD116">
        <v>34</v>
      </c>
      <c r="AE116">
        <v>39</v>
      </c>
      <c r="AF116">
        <v>36</v>
      </c>
      <c r="AG116">
        <v>41</v>
      </c>
      <c r="AH116">
        <v>36</v>
      </c>
      <c r="AI116">
        <v>37</v>
      </c>
      <c r="AJ116">
        <v>42</v>
      </c>
      <c r="AK116">
        <v>32</v>
      </c>
      <c r="AL116">
        <v>44</v>
      </c>
      <c r="AM116" s="2"/>
      <c r="AN116" s="2"/>
      <c r="AO116" s="2"/>
      <c r="AP116" s="2"/>
    </row>
    <row r="117" spans="1:42" x14ac:dyDescent="0.35">
      <c r="A117" s="2" t="s">
        <v>321</v>
      </c>
      <c r="B117" s="4" t="s">
        <v>334</v>
      </c>
      <c r="C117" s="4" t="s">
        <v>382</v>
      </c>
      <c r="D117" s="2" t="s">
        <v>3</v>
      </c>
      <c r="E117" s="2" t="s">
        <v>13</v>
      </c>
      <c r="F117" s="12">
        <f>IF(AND(O117=0,P117=0,S117=0,T117=0,W117=0,X117=0,AA117=0,AB117=0,AE117=0,AF117=0,AI117=0,AJ117=0),"CLOSED",IF(COUNTIF(AI117:AL117,"&gt;0")-COUNTIF(AI117:AL117,"&gt;=1")&gt;=2,"NP/UA",IF(S117&gt;=1,ROUND(S117*IFERROR((IF(AND(T117&gt;=1,AA117&gt;=1),AA117/T117*0.5,0)+IF(AND(U117&gt;=1,AB117&gt;=1),AB117/U117*0.3,0)+IF(AND(V117&gt;=1,AC117&gt;=1),AC117/V117*0.2,0))/(IF(AND(T117&gt;=1,AA117&gt;=1),0.5,0)+IF(AND(U117&gt;=1,AB117&gt;=1),0.3,0)+IF(AND(V117&gt;=1,AC117&gt;=1),0.2,0)),1)*IFERROR((IF(AND(AB117&gt;=1,AI117&gt;=1),AI117/AB117*0.5,0)+IF(AND(AC117&gt;=1,AJ117&gt;=1),AJ117/AC117*0.3,0)+IF(AND(AD117&gt;=1,AK117&gt;=1),AK117/AD117*0.2,0))/(IF(AND(AB117&gt;=1,AI117&gt;=1),0.5,0)+IF(AND(AC117&gt;=1,AJ117&gt;=1),0.3,0)+IF(AND(AD117&gt;=1,AK117&gt;=1),0.2,0)),1),0),IFERROR(ROUND((IF(ISNUMBER(M117),M117*0.4,0)+IF(AI117&gt;=1,AI117*0.25,0)+IF(AJ117&gt;=1,AJ117*0.15,0)+IF(AK117&gt;=1,AK117*0.1,0)+IF(AL117&gt;=1,AL117*0.1,0))/(IF(ISNUMBER(M117),0.4,0)+IF(AI117&gt;=1,0.25,0)+IF(AJ117&gt;=1,0.15,0)+IF(AK117&gt;=1,0.1,0)+IF(AL117&gt;=1,0.1,0)),0),"NP/UA"))))</f>
        <v>284</v>
      </c>
      <c r="G117" s="12">
        <f>IF(AND(O117=0,P117=0,S117=0,T117=0,W117=0,X117=0,AA117=0,AB117=0,AE117=0,AF117=0,AI117=0,AJ117=0),"CLOSED",IF(COUNTIF(AE117:AH117,"&gt;0")-COUNTIF(AE117:AH117,"&gt;=1")&gt;=2,"NP/UA",IF(O117&gt;=1,ROUND(O117*IFERROR((IF(AND(P117&gt;=1,W117&gt;=1),W117/P117*0.5,0)+IF(AND(Q117&gt;=1,X117&gt;=1),X117/Q117*0.3,0)+IF(AND(R117&gt;=1,Y117&gt;=1),Y117/R117*0.2,0))/(IF(AND(P117&gt;=1,W117&gt;=1),0.5,0)+IF(AND(Q117&gt;=1,X117&gt;=1),0.3,0)+IF(AND(R117&gt;=1,Y117&gt;=1),0.2,0)),1)*IFERROR((IF(AND(X117&gt;=1,AE117&gt;=1),AE117/X117*0.5,0)+IF(AND(Y117&gt;=1,AF117&gt;=1),AF117/Y117*0.3,0)+IF(AND(Z117&gt;=1,AG117&gt;=1),AG117/Z117*0.2,0))/(IF(AND(X117&gt;=1,AE117&gt;=1),0.5,0)+IF(AND(Y117&gt;=1,AF117&gt;=1),0.3,0)+IF(AND(Z117&gt;=1,AG117&gt;=1),0.2,0)),1),0),IFERROR(ROUND((IF(ISNUMBER(N117),N117*0.4,0)+IF(AE117&gt;=1,AE117*0.25,0)+IF(AF117&gt;=1,AF117*0.15,0)+IF(AG117&gt;=1,AG117*0.1,0)+IF(AH117&gt;=1,AH117*0.1,0))/(IF(ISNUMBER(N117),0.4,0)+IF(AE117&gt;=1,0.25,0)+IF(AF117&gt;=1,0.15,0)+IF(AG117&gt;=1,0.1,0)+IF(AH117&gt;=1,0.1,0)),0),"NP/UA"))))</f>
        <v>313</v>
      </c>
      <c r="H117" s="13">
        <f>IF(F117="NP/UA","Unavail",IF(F117="CLOSED","CLOSED",IF(ISNUMBER(F117),ROUND(F117/4,0),"Unavail")))</f>
        <v>71</v>
      </c>
      <c r="I117" s="13">
        <f>IF(G117="NP/UA","Unavail",IF(G117="CLOSED","CLOSED",IF(ISNUMBER(G117),ROUND(G117/7,0),"Unavail")))</f>
        <v>45</v>
      </c>
      <c r="J117" s="13">
        <f>IF(F117="NP/UA","Unavail",IF(F117="CLOSED","CLOSED",IF(ISNUMBER(F117),ROUND(F117*0.25*0.75,0),"Unavail")))</f>
        <v>53</v>
      </c>
      <c r="K117" s="13">
        <f>IF(G117="NP/UA","Unavail",IF(G117="CLOSED","CLOSED",IF(ISNUMBER(G117),ROUND(G117*(1/7)*0.75,0),"Unavail")))</f>
        <v>34</v>
      </c>
      <c r="L117" s="7"/>
      <c r="M117" s="11">
        <f>IF(AND(O117=0,P117=0,S117=0,T117=0,W117=0,X117=0,AA117=0,AB117=0,AE117=0,AF117=0,AI117=0,AJ117=0),"CLOSED",IF(COUNTIF(AI117:AL117,"&gt;0")-COUNTIF(AI117:AL117,"&gt;=1")&gt;=2,"NP/UA",IF(AA117&gt;=1,ROUND(AA117*IFERROR((IF(AND(AB117&gt;=1,AI117&gt;=1),AI117/AB117*0.5,0)+IF(AND(AC117&gt;=1,AJ117&gt;=1),AJ117/AC117*0.3,0)+IF(AND(AD117&gt;=1,AK117&gt;=1),AK117/AD117*0.2,0))/(IF(AND(AB117&gt;=1,AI117&gt;=1),0.5,0)+IF(AND(AC117&gt;=1,AJ117&gt;=1),0.3,0)+IF(AND(AD117&gt;=1,AK117&gt;=1),0.2,0)),1),0),IFERROR(ROUND((IF(AI117&gt;=1,AI117*0.5,0)+IF(AJ117&gt;=1,AJ117*0.3,0)+IF(AK117&gt;=1,AK117*0.2,0))/(IF(AI117&gt;=1,0.5,0)+IF(AJ117&gt;=1,0.3,0)+IF(AK117&gt;=1,0.2,0)),0),"NP/UA"))))</f>
        <v>311</v>
      </c>
      <c r="N117" s="11">
        <f>IF(AND(O117=0,P117=0,S117=0,T117=0,W117=0,X117=0,AA117=0,AB117=0,AE117=0,AF117=0,AI117=0,AJ117=0),"CLOSED",IF(COUNTIF(AE117:AH117,"&gt;0")-COUNTIF(AE117:AH117,"&gt;=1")&gt;=2,"NP/UA",IF(W117&gt;=1,ROUND(W117*IFERROR((IF(AND(X117&gt;=1,AE117&gt;=1),AE117/X117*0.5,0)+IF(AND(Y117&gt;=1,AF117&gt;=1),AF117/Y117*0.3,0)+IF(AND(Z117&gt;=1,AG117&gt;=1),AG117/Z117*0.2,0))/(IF(AND(X117&gt;=1,AE117&gt;=1),0.5,0)+IF(AND(Y117&gt;=1,AF117&gt;=1),0.3,0)+IF(AND(Z117&gt;=1,AG117&gt;=1),0.2,0)),1),0),IFERROR(ROUND((IF(AE117&gt;=1,AE117*0.5,0)+IF(AF117&gt;=1,AF117*0.3,0)+IF(AG117&gt;=1,AG117*0.2,0))/(IF(AE117&gt;=1,0.5,0)+IF(AF117&gt;=1,0.3,0)+IF(AG117&gt;=1,0.2,0)),0),"NP/UA"))))</f>
        <v>350</v>
      </c>
      <c r="O117">
        <v>358</v>
      </c>
      <c r="P117">
        <v>399</v>
      </c>
      <c r="Q117">
        <v>428</v>
      </c>
      <c r="R117">
        <v>391</v>
      </c>
      <c r="S117">
        <v>309</v>
      </c>
      <c r="T117">
        <v>321</v>
      </c>
      <c r="U117">
        <v>370</v>
      </c>
      <c r="V117">
        <v>333</v>
      </c>
      <c r="W117">
        <v>370</v>
      </c>
      <c r="X117">
        <v>384</v>
      </c>
      <c r="Y117">
        <v>372</v>
      </c>
      <c r="Z117">
        <v>345</v>
      </c>
      <c r="AA117">
        <v>335</v>
      </c>
      <c r="AB117">
        <v>339</v>
      </c>
      <c r="AC117">
        <v>322</v>
      </c>
      <c r="AD117">
        <v>318</v>
      </c>
      <c r="AE117">
        <v>367</v>
      </c>
      <c r="AF117">
        <v>328</v>
      </c>
      <c r="AG117">
        <v>351</v>
      </c>
      <c r="AH117">
        <v>309</v>
      </c>
      <c r="AI117">
        <v>325</v>
      </c>
      <c r="AJ117">
        <v>271</v>
      </c>
      <c r="AK117">
        <v>313</v>
      </c>
      <c r="AL117">
        <v>291</v>
      </c>
      <c r="AM117" s="2"/>
      <c r="AN117" s="2"/>
      <c r="AO117" s="2"/>
      <c r="AP117" s="2"/>
    </row>
    <row r="118" spans="1:42" x14ac:dyDescent="0.35">
      <c r="A118" s="2" t="s">
        <v>326</v>
      </c>
      <c r="B118" s="4" t="s">
        <v>334</v>
      </c>
      <c r="C118" s="4" t="s">
        <v>382</v>
      </c>
      <c r="D118" s="2" t="s">
        <v>3</v>
      </c>
      <c r="E118" s="2" t="s">
        <v>61</v>
      </c>
      <c r="F118" s="12" t="str">
        <f>IF(AND(O118=0,P118=0,S118=0,T118=0,W118=0,X118=0,AA118=0,AB118=0,AE118=0,AF118=0,AI118=0,AJ118=0),"CLOSED",IF(COUNTIF(AI118:AL118,"&gt;0")-COUNTIF(AI118:AL118,"&gt;=1")&gt;=2,"NP/UA",IF(S118&gt;=1,ROUND(S118*IFERROR((IF(AND(T118&gt;=1,AA118&gt;=1),AA118/T118*0.5,0)+IF(AND(U118&gt;=1,AB118&gt;=1),AB118/U118*0.3,0)+IF(AND(V118&gt;=1,AC118&gt;=1),AC118/V118*0.2,0))/(IF(AND(T118&gt;=1,AA118&gt;=1),0.5,0)+IF(AND(U118&gt;=1,AB118&gt;=1),0.3,0)+IF(AND(V118&gt;=1,AC118&gt;=1),0.2,0)),1)*IFERROR((IF(AND(AB118&gt;=1,AI118&gt;=1),AI118/AB118*0.5,0)+IF(AND(AC118&gt;=1,AJ118&gt;=1),AJ118/AC118*0.3,0)+IF(AND(AD118&gt;=1,AK118&gt;=1),AK118/AD118*0.2,0))/(IF(AND(AB118&gt;=1,AI118&gt;=1),0.5,0)+IF(AND(AC118&gt;=1,AJ118&gt;=1),0.3,0)+IF(AND(AD118&gt;=1,AK118&gt;=1),0.2,0)),1),0),IFERROR(ROUND((IF(ISNUMBER(M118),M118*0.4,0)+IF(AI118&gt;=1,AI118*0.25,0)+IF(AJ118&gt;=1,AJ118*0.15,0)+IF(AK118&gt;=1,AK118*0.1,0)+IF(AL118&gt;=1,AL118*0.1,0))/(IF(ISNUMBER(M118),0.4,0)+IF(AI118&gt;=1,0.25,0)+IF(AJ118&gt;=1,0.15,0)+IF(AK118&gt;=1,0.1,0)+IF(AL118&gt;=1,0.1,0)),0),"NP/UA"))))</f>
        <v>NP/UA</v>
      </c>
      <c r="G118" s="12" t="str">
        <f>IF(AND(O118=0,P118=0,S118=0,T118=0,W118=0,X118=0,AA118=0,AB118=0,AE118=0,AF118=0,AI118=0,AJ118=0),"CLOSED",IF(COUNTIF(AE118:AH118,"&gt;0")-COUNTIF(AE118:AH118,"&gt;=1")&gt;=2,"NP/UA",IF(O118&gt;=1,ROUND(O118*IFERROR((IF(AND(P118&gt;=1,W118&gt;=1),W118/P118*0.5,0)+IF(AND(Q118&gt;=1,X118&gt;=1),X118/Q118*0.3,0)+IF(AND(R118&gt;=1,Y118&gt;=1),Y118/R118*0.2,0))/(IF(AND(P118&gt;=1,W118&gt;=1),0.5,0)+IF(AND(Q118&gt;=1,X118&gt;=1),0.3,0)+IF(AND(R118&gt;=1,Y118&gt;=1),0.2,0)),1)*IFERROR((IF(AND(X118&gt;=1,AE118&gt;=1),AE118/X118*0.5,0)+IF(AND(Y118&gt;=1,AF118&gt;=1),AF118/Y118*0.3,0)+IF(AND(Z118&gt;=1,AG118&gt;=1),AG118/Z118*0.2,0))/(IF(AND(X118&gt;=1,AE118&gt;=1),0.5,0)+IF(AND(Y118&gt;=1,AF118&gt;=1),0.3,0)+IF(AND(Z118&gt;=1,AG118&gt;=1),0.2,0)),1),0),IFERROR(ROUND((IF(ISNUMBER(N118),N118*0.4,0)+IF(AE118&gt;=1,AE118*0.25,0)+IF(AF118&gt;=1,AF118*0.15,0)+IF(AG118&gt;=1,AG118*0.1,0)+IF(AH118&gt;=1,AH118*0.1,0))/(IF(ISNUMBER(N118),0.4,0)+IF(AE118&gt;=1,0.25,0)+IF(AF118&gt;=1,0.15,0)+IF(AG118&gt;=1,0.1,0)+IF(AH118&gt;=1,0.1,0)),0),"NP/UA"))))</f>
        <v>NP/UA</v>
      </c>
      <c r="H118" s="13" t="str">
        <f>IF(F118="NP/UA","Unavail",IF(F118="CLOSED","CLOSED",IF(ISNUMBER(F118),ROUND(F118/4,0),"Unavail")))</f>
        <v>Unavail</v>
      </c>
      <c r="I118" s="13" t="str">
        <f>IF(G118="NP/UA","Unavail",IF(G118="CLOSED","CLOSED",IF(ISNUMBER(G118),ROUND(G118/7,0),"Unavail")))</f>
        <v>Unavail</v>
      </c>
      <c r="J118" s="13" t="str">
        <f>IF(F118="NP/UA","Unavail",IF(F118="CLOSED","CLOSED",IF(ISNUMBER(F118),ROUND(F118*0.25*0.75,0),"Unavail")))</f>
        <v>Unavail</v>
      </c>
      <c r="K118" s="13" t="str">
        <f>IF(G118="NP/UA","Unavail",IF(G118="CLOSED","CLOSED",IF(ISNUMBER(G118),ROUND(G118*(1/7)*0.75,0),"Unavail")))</f>
        <v>Unavail</v>
      </c>
      <c r="L118" s="7"/>
      <c r="M118" s="11" t="str">
        <f>IF(AND(O118=0,P118=0,S118=0,T118=0,W118=0,X118=0,AA118=0,AB118=0,AE118=0,AF118=0,AI118=0,AJ118=0),"CLOSED",IF(COUNTIF(AI118:AL118,"&gt;0")-COUNTIF(AI118:AL118,"&gt;=1")&gt;=2,"NP/UA",IF(AA118&gt;=1,ROUND(AA118*IFERROR((IF(AND(AB118&gt;=1,AI118&gt;=1),AI118/AB118*0.5,0)+IF(AND(AC118&gt;=1,AJ118&gt;=1),AJ118/AC118*0.3,0)+IF(AND(AD118&gt;=1,AK118&gt;=1),AK118/AD118*0.2,0))/(IF(AND(AB118&gt;=1,AI118&gt;=1),0.5,0)+IF(AND(AC118&gt;=1,AJ118&gt;=1),0.3,0)+IF(AND(AD118&gt;=1,AK118&gt;=1),0.2,0)),1),0),IFERROR(ROUND((IF(AI118&gt;=1,AI118*0.5,0)+IF(AJ118&gt;=1,AJ118*0.3,0)+IF(AK118&gt;=1,AK118*0.2,0))/(IF(AI118&gt;=1,0.5,0)+IF(AJ118&gt;=1,0.3,0)+IF(AK118&gt;=1,0.2,0)),0),"NP/UA"))))</f>
        <v>NP/UA</v>
      </c>
      <c r="N118" s="11" t="str">
        <f>IF(AND(O118=0,P118=0,S118=0,T118=0,W118=0,X118=0,AA118=0,AB118=0,AE118=0,AF118=0,AI118=0,AJ118=0),"CLOSED",IF(COUNTIF(AE118:AH118,"&gt;0")-COUNTIF(AE118:AH118,"&gt;=1")&gt;=2,"NP/UA",IF(W118&gt;=1,ROUND(W118*IFERROR((IF(AND(X118&gt;=1,AE118&gt;=1),AE118/X118*0.5,0)+IF(AND(Y118&gt;=1,AF118&gt;=1),AF118/Y118*0.3,0)+IF(AND(Z118&gt;=1,AG118&gt;=1),AG118/Z118*0.2,0))/(IF(AND(X118&gt;=1,AE118&gt;=1),0.5,0)+IF(AND(Y118&gt;=1,AF118&gt;=1),0.3,0)+IF(AND(Z118&gt;=1,AG118&gt;=1),0.2,0)),1),0),IFERROR(ROUND((IF(AE118&gt;=1,AE118*0.5,0)+IF(AF118&gt;=1,AF118*0.3,0)+IF(AG118&gt;=1,AG118*0.2,0))/(IF(AE118&gt;=1,0.5,0)+IF(AF118&gt;=1,0.3,0)+IF(AG118&gt;=1,0.2,0)),0),"NP/UA"))))</f>
        <v>NP/UA</v>
      </c>
      <c r="O118" s="3">
        <v>0.02</v>
      </c>
      <c r="P118">
        <v>0</v>
      </c>
      <c r="Q118" s="3">
        <v>0.02</v>
      </c>
      <c r="R118" s="3">
        <v>0.02</v>
      </c>
      <c r="S118" s="3">
        <v>0.02</v>
      </c>
      <c r="T118">
        <v>13</v>
      </c>
      <c r="U118" s="3">
        <v>0.02</v>
      </c>
      <c r="V118" s="3">
        <v>0.02</v>
      </c>
      <c r="W118" s="3">
        <v>0.02</v>
      </c>
      <c r="X118" s="3">
        <v>0.02</v>
      </c>
      <c r="Y118" s="3">
        <v>0.02</v>
      </c>
      <c r="Z118" s="3">
        <v>0.02</v>
      </c>
      <c r="AA118" s="3">
        <v>0.02</v>
      </c>
      <c r="AB118" s="3">
        <v>0.02</v>
      </c>
      <c r="AC118" s="3">
        <v>0.02</v>
      </c>
      <c r="AD118" s="3">
        <v>0.02</v>
      </c>
      <c r="AE118" s="3">
        <v>0.02</v>
      </c>
      <c r="AF118" s="3">
        <v>0.02</v>
      </c>
      <c r="AG118" s="3">
        <v>0.02</v>
      </c>
      <c r="AH118" s="3">
        <v>0.02</v>
      </c>
      <c r="AI118" s="3">
        <v>0.02</v>
      </c>
      <c r="AJ118" s="3">
        <v>0.02</v>
      </c>
      <c r="AK118" s="3">
        <v>0.02</v>
      </c>
      <c r="AL118" s="3">
        <v>0.02</v>
      </c>
      <c r="AM118" s="2"/>
      <c r="AN118" s="2"/>
      <c r="AO118" s="2"/>
      <c r="AP118" s="2"/>
    </row>
    <row r="119" spans="1:42" x14ac:dyDescent="0.35">
      <c r="A119" s="2" t="s">
        <v>30</v>
      </c>
      <c r="B119" s="4" t="s">
        <v>334</v>
      </c>
      <c r="C119" s="4" t="s">
        <v>383</v>
      </c>
      <c r="D119" s="2" t="s">
        <v>31</v>
      </c>
      <c r="E119" s="2" t="s">
        <v>32</v>
      </c>
      <c r="F119" s="12">
        <f>IF(AND(O119=0,P119=0,S119=0,T119=0,W119=0,X119=0,AA119=0,AB119=0,AE119=0,AF119=0,AI119=0,AJ119=0),"CLOSED",IF(COUNTIF(AI119:AL119,"&gt;0")-COUNTIF(AI119:AL119,"&gt;=1")&gt;=2,"NP/UA",IF(S119&gt;=1,ROUND(S119*IFERROR((IF(AND(T119&gt;=1,AA119&gt;=1),AA119/T119*0.5,0)+IF(AND(U119&gt;=1,AB119&gt;=1),AB119/U119*0.3,0)+IF(AND(V119&gt;=1,AC119&gt;=1),AC119/V119*0.2,0))/(IF(AND(T119&gt;=1,AA119&gt;=1),0.5,0)+IF(AND(U119&gt;=1,AB119&gt;=1),0.3,0)+IF(AND(V119&gt;=1,AC119&gt;=1),0.2,0)),1)*IFERROR((IF(AND(AB119&gt;=1,AI119&gt;=1),AI119/AB119*0.5,0)+IF(AND(AC119&gt;=1,AJ119&gt;=1),AJ119/AC119*0.3,0)+IF(AND(AD119&gt;=1,AK119&gt;=1),AK119/AD119*0.2,0))/(IF(AND(AB119&gt;=1,AI119&gt;=1),0.5,0)+IF(AND(AC119&gt;=1,AJ119&gt;=1),0.3,0)+IF(AND(AD119&gt;=1,AK119&gt;=1),0.2,0)),1),0),IFERROR(ROUND((IF(ISNUMBER(M119),M119*0.4,0)+IF(AI119&gt;=1,AI119*0.25,0)+IF(AJ119&gt;=1,AJ119*0.15,0)+IF(AK119&gt;=1,AK119*0.1,0)+IF(AL119&gt;=1,AL119*0.1,0))/(IF(ISNUMBER(M119),0.4,0)+IF(AI119&gt;=1,0.25,0)+IF(AJ119&gt;=1,0.15,0)+IF(AK119&gt;=1,0.1,0)+IF(AL119&gt;=1,0.1,0)),0),"NP/UA"))))</f>
        <v>1</v>
      </c>
      <c r="G119" s="12">
        <f>IF(AND(O119=0,P119=0,S119=0,T119=0,W119=0,X119=0,AA119=0,AB119=0,AE119=0,AF119=0,AI119=0,AJ119=0),"CLOSED",IF(COUNTIF(AE119:AH119,"&gt;0")-COUNTIF(AE119:AH119,"&gt;=1")&gt;=2,"NP/UA",IF(O119&gt;=1,ROUND(O119*IFERROR((IF(AND(P119&gt;=1,W119&gt;=1),W119/P119*0.5,0)+IF(AND(Q119&gt;=1,X119&gt;=1),X119/Q119*0.3,0)+IF(AND(R119&gt;=1,Y119&gt;=1),Y119/R119*0.2,0))/(IF(AND(P119&gt;=1,W119&gt;=1),0.5,0)+IF(AND(Q119&gt;=1,X119&gt;=1),0.3,0)+IF(AND(R119&gt;=1,Y119&gt;=1),0.2,0)),1)*IFERROR((IF(AND(X119&gt;=1,AE119&gt;=1),AE119/X119*0.5,0)+IF(AND(Y119&gt;=1,AF119&gt;=1),AF119/Y119*0.3,0)+IF(AND(Z119&gt;=1,AG119&gt;=1),AG119/Z119*0.2,0))/(IF(AND(X119&gt;=1,AE119&gt;=1),0.5,0)+IF(AND(Y119&gt;=1,AF119&gt;=1),0.3,0)+IF(AND(Z119&gt;=1,AG119&gt;=1),0.2,0)),1),0),IFERROR(ROUND((IF(ISNUMBER(N119),N119*0.4,0)+IF(AE119&gt;=1,AE119*0.25,0)+IF(AF119&gt;=1,AF119*0.15,0)+IF(AG119&gt;=1,AG119*0.1,0)+IF(AH119&gt;=1,AH119*0.1,0))/(IF(ISNUMBER(N119),0.4,0)+IF(AE119&gt;=1,0.25,0)+IF(AF119&gt;=1,0.15,0)+IF(AG119&gt;=1,0.1,0)+IF(AH119&gt;=1,0.1,0)),0),"NP/UA"))))</f>
        <v>1</v>
      </c>
      <c r="H119" s="13">
        <f>IF(F119="NP/UA","Unavail",IF(F119="CLOSED","CLOSED",IF(ISNUMBER(F119),ROUND(F119/4,0),"Unavail")))</f>
        <v>0</v>
      </c>
      <c r="I119" s="13">
        <f>IF(G119="NP/UA","Unavail",IF(G119="CLOSED","CLOSED",IF(ISNUMBER(G119),ROUND(G119/7,0),"Unavail")))</f>
        <v>0</v>
      </c>
      <c r="J119" s="13">
        <f>IF(F119="NP/UA","Unavail",IF(F119="CLOSED","CLOSED",IF(ISNUMBER(F119),ROUND(F119*0.25*0.75,0),"Unavail")))</f>
        <v>0</v>
      </c>
      <c r="K119" s="13">
        <f>IF(G119="NP/UA","Unavail",IF(G119="CLOSED","CLOSED",IF(ISNUMBER(G119),ROUND(G119*(1/7)*0.75,0),"Unavail")))</f>
        <v>0</v>
      </c>
      <c r="L119" s="7"/>
      <c r="M119" s="11" t="str">
        <f>IF(AND(O119=0,P119=0,S119=0,T119=0,W119=0,X119=0,AA119=0,AB119=0,AE119=0,AF119=0,AI119=0,AJ119=0),"CLOSED",IF(COUNTIF(AI119:AL119,"&gt;0")-COUNTIF(AI119:AL119,"&gt;=1")&gt;=2,"NP/UA",IF(AA119&gt;=1,ROUND(AA119*IFERROR((IF(AND(AB119&gt;=1,AI119&gt;=1),AI119/AB119*0.5,0)+IF(AND(AC119&gt;=1,AJ119&gt;=1),AJ119/AC119*0.3,0)+IF(AND(AD119&gt;=1,AK119&gt;=1),AK119/AD119*0.2,0))/(IF(AND(AB119&gt;=1,AI119&gt;=1),0.5,0)+IF(AND(AC119&gt;=1,AJ119&gt;=1),0.3,0)+IF(AND(AD119&gt;=1,AK119&gt;=1),0.2,0)),1),0),IFERROR(ROUND((IF(AI119&gt;=1,AI119*0.5,0)+IF(AJ119&gt;=1,AJ119*0.3,0)+IF(AK119&gt;=1,AK119*0.2,0))/(IF(AI119&gt;=1,0.5,0)+IF(AJ119&gt;=1,0.3,0)+IF(AK119&gt;=1,0.2,0)),0),"NP/UA"))))</f>
        <v>NP/UA</v>
      </c>
      <c r="N119" s="11">
        <f>IF(AND(O119=0,P119=0,S119=0,T119=0,W119=0,X119=0,AA119=0,AB119=0,AE119=0,AF119=0,AI119=0,AJ119=0),"CLOSED",IF(COUNTIF(AE119:AH119,"&gt;0")-COUNTIF(AE119:AH119,"&gt;=1")&gt;=2,"NP/UA",IF(W119&gt;=1,ROUND(W119*IFERROR((IF(AND(X119&gt;=1,AE119&gt;=1),AE119/X119*0.5,0)+IF(AND(Y119&gt;=1,AF119&gt;=1),AF119/Y119*0.3,0)+IF(AND(Z119&gt;=1,AG119&gt;=1),AG119/Z119*0.2,0))/(IF(AND(X119&gt;=1,AE119&gt;=1),0.5,0)+IF(AND(Y119&gt;=1,AF119&gt;=1),0.3,0)+IF(AND(Z119&gt;=1,AG119&gt;=1),0.2,0)),1),0),IFERROR(ROUND((IF(AE119&gt;=1,AE119*0.5,0)+IF(AF119&gt;=1,AF119*0.3,0)+IF(AG119&gt;=1,AG119*0.2,0))/(IF(AE119&gt;=1,0.5,0)+IF(AF119&gt;=1,0.3,0)+IF(AG119&gt;=1,0.2,0)),0),"NP/UA"))))</f>
        <v>1</v>
      </c>
      <c r="O119">
        <v>0</v>
      </c>
      <c r="P119">
        <v>1</v>
      </c>
      <c r="Q119">
        <v>1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3</v>
      </c>
      <c r="AI119">
        <v>0</v>
      </c>
      <c r="AJ119">
        <v>0</v>
      </c>
      <c r="AK119">
        <v>0</v>
      </c>
      <c r="AL119">
        <v>0</v>
      </c>
      <c r="AM119" s="2"/>
      <c r="AN119" s="2"/>
      <c r="AO119" s="2"/>
      <c r="AP119" s="2"/>
    </row>
    <row r="120" spans="1:42" x14ac:dyDescent="0.35">
      <c r="A120" s="2" t="s">
        <v>42</v>
      </c>
      <c r="B120" s="4" t="s">
        <v>334</v>
      </c>
      <c r="C120" s="4" t="s">
        <v>383</v>
      </c>
      <c r="D120" s="2" t="s">
        <v>31</v>
      </c>
      <c r="E120" s="2" t="s">
        <v>32</v>
      </c>
      <c r="F120" s="12">
        <f>IF(AND(O120=0,P120=0,S120=0,T120=0,W120=0,X120=0,AA120=0,AB120=0,AE120=0,AF120=0,AI120=0,AJ120=0),"CLOSED",IF(COUNTIF(AI120:AL120,"&gt;0")-COUNTIF(AI120:AL120,"&gt;=1")&gt;=2,"NP/UA",IF(S120&gt;=1,ROUND(S120*IFERROR((IF(AND(T120&gt;=1,AA120&gt;=1),AA120/T120*0.5,0)+IF(AND(U120&gt;=1,AB120&gt;=1),AB120/U120*0.3,0)+IF(AND(V120&gt;=1,AC120&gt;=1),AC120/V120*0.2,0))/(IF(AND(T120&gt;=1,AA120&gt;=1),0.5,0)+IF(AND(U120&gt;=1,AB120&gt;=1),0.3,0)+IF(AND(V120&gt;=1,AC120&gt;=1),0.2,0)),1)*IFERROR((IF(AND(AB120&gt;=1,AI120&gt;=1),AI120/AB120*0.5,0)+IF(AND(AC120&gt;=1,AJ120&gt;=1),AJ120/AC120*0.3,0)+IF(AND(AD120&gt;=1,AK120&gt;=1),AK120/AD120*0.2,0))/(IF(AND(AB120&gt;=1,AI120&gt;=1),0.5,0)+IF(AND(AC120&gt;=1,AJ120&gt;=1),0.3,0)+IF(AND(AD120&gt;=1,AK120&gt;=1),0.2,0)),1),0),IFERROR(ROUND((IF(ISNUMBER(M120),M120*0.4,0)+IF(AI120&gt;=1,AI120*0.25,0)+IF(AJ120&gt;=1,AJ120*0.15,0)+IF(AK120&gt;=1,AK120*0.1,0)+IF(AL120&gt;=1,AL120*0.1,0))/(IF(ISNUMBER(M120),0.4,0)+IF(AI120&gt;=1,0.25,0)+IF(AJ120&gt;=1,0.15,0)+IF(AK120&gt;=1,0.1,0)+IF(AL120&gt;=1,0.1,0)),0),"NP/UA"))))</f>
        <v>7</v>
      </c>
      <c r="G120" s="12">
        <f>IF(AND(O120=0,P120=0,S120=0,T120=0,W120=0,X120=0,AA120=0,AB120=0,AE120=0,AF120=0,AI120=0,AJ120=0),"CLOSED",IF(COUNTIF(AE120:AH120,"&gt;0")-COUNTIF(AE120:AH120,"&gt;=1")&gt;=2,"NP/UA",IF(O120&gt;=1,ROUND(O120*IFERROR((IF(AND(P120&gt;=1,W120&gt;=1),W120/P120*0.5,0)+IF(AND(Q120&gt;=1,X120&gt;=1),X120/Q120*0.3,0)+IF(AND(R120&gt;=1,Y120&gt;=1),Y120/R120*0.2,0))/(IF(AND(P120&gt;=1,W120&gt;=1),0.5,0)+IF(AND(Q120&gt;=1,X120&gt;=1),0.3,0)+IF(AND(R120&gt;=1,Y120&gt;=1),0.2,0)),1)*IFERROR((IF(AND(X120&gt;=1,AE120&gt;=1),AE120/X120*0.5,0)+IF(AND(Y120&gt;=1,AF120&gt;=1),AF120/Y120*0.3,0)+IF(AND(Z120&gt;=1,AG120&gt;=1),AG120/Z120*0.2,0))/(IF(AND(X120&gt;=1,AE120&gt;=1),0.5,0)+IF(AND(Y120&gt;=1,AF120&gt;=1),0.3,0)+IF(AND(Z120&gt;=1,AG120&gt;=1),0.2,0)),1),0),IFERROR(ROUND((IF(ISNUMBER(N120),N120*0.4,0)+IF(AE120&gt;=1,AE120*0.25,0)+IF(AF120&gt;=1,AF120*0.15,0)+IF(AG120&gt;=1,AG120*0.1,0)+IF(AH120&gt;=1,AH120*0.1,0))/(IF(ISNUMBER(N120),0.4,0)+IF(AE120&gt;=1,0.25,0)+IF(AF120&gt;=1,0.15,0)+IF(AG120&gt;=1,0.1,0)+IF(AH120&gt;=1,0.1,0)),0),"NP/UA"))))</f>
        <v>7</v>
      </c>
      <c r="H120" s="13">
        <f>IF(F120="NP/UA","Unavail",IF(F120="CLOSED","CLOSED",IF(ISNUMBER(F120),ROUND(F120/4,0),"Unavail")))</f>
        <v>2</v>
      </c>
      <c r="I120" s="13">
        <f>IF(G120="NP/UA","Unavail",IF(G120="CLOSED","CLOSED",IF(ISNUMBER(G120),ROUND(G120/7,0),"Unavail")))</f>
        <v>1</v>
      </c>
      <c r="J120" s="13">
        <f>IF(F120="NP/UA","Unavail",IF(F120="CLOSED","CLOSED",IF(ISNUMBER(F120),ROUND(F120*0.25*0.75,0),"Unavail")))</f>
        <v>1</v>
      </c>
      <c r="K120" s="13">
        <f>IF(G120="NP/UA","Unavail",IF(G120="CLOSED","CLOSED",IF(ISNUMBER(G120),ROUND(G120*(1/7)*0.75,0),"Unavail")))</f>
        <v>1</v>
      </c>
      <c r="L120" s="7"/>
      <c r="M120" s="11">
        <f>IF(AND(O120=0,P120=0,S120=0,T120=0,W120=0,X120=0,AA120=0,AB120=0,AE120=0,AF120=0,AI120=0,AJ120=0),"CLOSED",IF(COUNTIF(AI120:AL120,"&gt;0")-COUNTIF(AI120:AL120,"&gt;=1")&gt;=2,"NP/UA",IF(AA120&gt;=1,ROUND(AA120*IFERROR((IF(AND(AB120&gt;=1,AI120&gt;=1),AI120/AB120*0.5,0)+IF(AND(AC120&gt;=1,AJ120&gt;=1),AJ120/AC120*0.3,0)+IF(AND(AD120&gt;=1,AK120&gt;=1),AK120/AD120*0.2,0))/(IF(AND(AB120&gt;=1,AI120&gt;=1),0.5,0)+IF(AND(AC120&gt;=1,AJ120&gt;=1),0.3,0)+IF(AND(AD120&gt;=1,AK120&gt;=1),0.2,0)),1),0),IFERROR(ROUND((IF(AI120&gt;=1,AI120*0.5,0)+IF(AJ120&gt;=1,AJ120*0.3,0)+IF(AK120&gt;=1,AK120*0.2,0))/(IF(AI120&gt;=1,0.5,0)+IF(AJ120&gt;=1,0.3,0)+IF(AK120&gt;=1,0.2,0)),0),"NP/UA"))))</f>
        <v>43</v>
      </c>
      <c r="N120" s="11">
        <f>IF(AND(O120=0,P120=0,S120=0,T120=0,W120=0,X120=0,AA120=0,AB120=0,AE120=0,AF120=0,AI120=0,AJ120=0),"CLOSED",IF(COUNTIF(AE120:AH120,"&gt;0")-COUNTIF(AE120:AH120,"&gt;=1")&gt;=2,"NP/UA",IF(W120&gt;=1,ROUND(W120*IFERROR((IF(AND(X120&gt;=1,AE120&gt;=1),AE120/X120*0.5,0)+IF(AND(Y120&gt;=1,AF120&gt;=1),AF120/Y120*0.3,0)+IF(AND(Z120&gt;=1,AG120&gt;=1),AG120/Z120*0.2,0))/(IF(AND(X120&gt;=1,AE120&gt;=1),0.5,0)+IF(AND(Y120&gt;=1,AF120&gt;=1),0.3,0)+IF(AND(Z120&gt;=1,AG120&gt;=1),0.2,0)),1),0),IFERROR(ROUND((IF(AE120&gt;=1,AE120*0.5,0)+IF(AF120&gt;=1,AF120*0.3,0)+IF(AG120&gt;=1,AG120*0.2,0))/(IF(AE120&gt;=1,0.5,0)+IF(AF120&gt;=1,0.3,0)+IF(AG120&gt;=1,0.2,0)),0),"NP/UA"))))</f>
        <v>6</v>
      </c>
      <c r="O120">
        <v>5</v>
      </c>
      <c r="P120">
        <v>7</v>
      </c>
      <c r="Q120">
        <v>7</v>
      </c>
      <c r="R120">
        <v>4</v>
      </c>
      <c r="S120">
        <v>2</v>
      </c>
      <c r="T120">
        <v>14</v>
      </c>
      <c r="U120">
        <v>9</v>
      </c>
      <c r="V120">
        <v>2</v>
      </c>
      <c r="W120">
        <v>5</v>
      </c>
      <c r="X120">
        <v>11</v>
      </c>
      <c r="Y120">
        <v>6</v>
      </c>
      <c r="Z120">
        <v>8</v>
      </c>
      <c r="AA120">
        <v>20</v>
      </c>
      <c r="AB120">
        <v>19</v>
      </c>
      <c r="AC120">
        <v>3</v>
      </c>
      <c r="AD120">
        <v>9</v>
      </c>
      <c r="AE120">
        <v>16</v>
      </c>
      <c r="AF120">
        <v>8</v>
      </c>
      <c r="AG120">
        <v>5</v>
      </c>
      <c r="AH120">
        <v>24</v>
      </c>
      <c r="AI120">
        <v>19</v>
      </c>
      <c r="AJ120">
        <v>14</v>
      </c>
      <c r="AK120">
        <v>11</v>
      </c>
      <c r="AL120">
        <v>14</v>
      </c>
      <c r="AM120" s="2"/>
      <c r="AN120" s="2"/>
      <c r="AO120" s="2"/>
      <c r="AP120" s="2"/>
    </row>
    <row r="121" spans="1:42" x14ac:dyDescent="0.35">
      <c r="A121" s="2" t="s">
        <v>136</v>
      </c>
      <c r="B121" s="4" t="s">
        <v>334</v>
      </c>
      <c r="C121" s="4" t="s">
        <v>383</v>
      </c>
      <c r="D121" s="2" t="s">
        <v>31</v>
      </c>
      <c r="E121" s="2" t="s">
        <v>32</v>
      </c>
      <c r="F121" s="12">
        <f>IF(AND(O121=0,P121=0,S121=0,T121=0,W121=0,X121=0,AA121=0,AB121=0,AE121=0,AF121=0,AI121=0,AJ121=0),"CLOSED",IF(COUNTIF(AI121:AL121,"&gt;0")-COUNTIF(AI121:AL121,"&gt;=1")&gt;=2,"NP/UA",IF(S121&gt;=1,ROUND(S121*IFERROR((IF(AND(T121&gt;=1,AA121&gt;=1),AA121/T121*0.5,0)+IF(AND(U121&gt;=1,AB121&gt;=1),AB121/U121*0.3,0)+IF(AND(V121&gt;=1,AC121&gt;=1),AC121/V121*0.2,0))/(IF(AND(T121&gt;=1,AA121&gt;=1),0.5,0)+IF(AND(U121&gt;=1,AB121&gt;=1),0.3,0)+IF(AND(V121&gt;=1,AC121&gt;=1),0.2,0)),1)*IFERROR((IF(AND(AB121&gt;=1,AI121&gt;=1),AI121/AB121*0.5,0)+IF(AND(AC121&gt;=1,AJ121&gt;=1),AJ121/AC121*0.3,0)+IF(AND(AD121&gt;=1,AK121&gt;=1),AK121/AD121*0.2,0))/(IF(AND(AB121&gt;=1,AI121&gt;=1),0.5,0)+IF(AND(AC121&gt;=1,AJ121&gt;=1),0.3,0)+IF(AND(AD121&gt;=1,AK121&gt;=1),0.2,0)),1),0),IFERROR(ROUND((IF(ISNUMBER(M121),M121*0.4,0)+IF(AI121&gt;=1,AI121*0.25,0)+IF(AJ121&gt;=1,AJ121*0.15,0)+IF(AK121&gt;=1,AK121*0.1,0)+IF(AL121&gt;=1,AL121*0.1,0))/(IF(ISNUMBER(M121),0.4,0)+IF(AI121&gt;=1,0.25,0)+IF(AJ121&gt;=1,0.15,0)+IF(AK121&gt;=1,0.1,0)+IF(AL121&gt;=1,0.1,0)),0),"NP/UA"))))</f>
        <v>163</v>
      </c>
      <c r="G121" s="12">
        <f>IF(AND(O121=0,P121=0,S121=0,T121=0,W121=0,X121=0,AA121=0,AB121=0,AE121=0,AF121=0,AI121=0,AJ121=0),"CLOSED",IF(COUNTIF(AE121:AH121,"&gt;0")-COUNTIF(AE121:AH121,"&gt;=1")&gt;=2,"NP/UA",IF(O121&gt;=1,ROUND(O121*IFERROR((IF(AND(P121&gt;=1,W121&gt;=1),W121/P121*0.5,0)+IF(AND(Q121&gt;=1,X121&gt;=1),X121/Q121*0.3,0)+IF(AND(R121&gt;=1,Y121&gt;=1),Y121/R121*0.2,0))/(IF(AND(P121&gt;=1,W121&gt;=1),0.5,0)+IF(AND(Q121&gt;=1,X121&gt;=1),0.3,0)+IF(AND(R121&gt;=1,Y121&gt;=1),0.2,0)),1)*IFERROR((IF(AND(X121&gt;=1,AE121&gt;=1),AE121/X121*0.5,0)+IF(AND(Y121&gt;=1,AF121&gt;=1),AF121/Y121*0.3,0)+IF(AND(Z121&gt;=1,AG121&gt;=1),AG121/Z121*0.2,0))/(IF(AND(X121&gt;=1,AE121&gt;=1),0.5,0)+IF(AND(Y121&gt;=1,AF121&gt;=1),0.3,0)+IF(AND(Z121&gt;=1,AG121&gt;=1),0.2,0)),1),0),IFERROR(ROUND((IF(ISNUMBER(N121),N121*0.4,0)+IF(AE121&gt;=1,AE121*0.25,0)+IF(AF121&gt;=1,AF121*0.15,0)+IF(AG121&gt;=1,AG121*0.1,0)+IF(AH121&gt;=1,AH121*0.1,0))/(IF(ISNUMBER(N121),0.4,0)+IF(AE121&gt;=1,0.25,0)+IF(AF121&gt;=1,0.15,0)+IF(AG121&gt;=1,0.1,0)+IF(AH121&gt;=1,0.1,0)),0),"NP/UA"))))</f>
        <v>170</v>
      </c>
      <c r="H121" s="13">
        <f>IF(F121="NP/UA","Unavail",IF(F121="CLOSED","CLOSED",IF(ISNUMBER(F121),ROUND(F121/4,0),"Unavail")))</f>
        <v>41</v>
      </c>
      <c r="I121" s="13">
        <f>IF(G121="NP/UA","Unavail",IF(G121="CLOSED","CLOSED",IF(ISNUMBER(G121),ROUND(G121/7,0),"Unavail")))</f>
        <v>24</v>
      </c>
      <c r="J121" s="13">
        <f>IF(F121="NP/UA","Unavail",IF(F121="CLOSED","CLOSED",IF(ISNUMBER(F121),ROUND(F121*0.25*0.75,0),"Unavail")))</f>
        <v>31</v>
      </c>
      <c r="K121" s="13">
        <f>IF(G121="NP/UA","Unavail",IF(G121="CLOSED","CLOSED",IF(ISNUMBER(G121),ROUND(G121*(1/7)*0.75,0),"Unavail")))</f>
        <v>18</v>
      </c>
      <c r="L121" s="7"/>
      <c r="M121" s="11">
        <f>IF(AND(O121=0,P121=0,S121=0,T121=0,W121=0,X121=0,AA121=0,AB121=0,AE121=0,AF121=0,AI121=0,AJ121=0),"CLOSED",IF(COUNTIF(AI121:AL121,"&gt;0")-COUNTIF(AI121:AL121,"&gt;=1")&gt;=2,"NP/UA",IF(AA121&gt;=1,ROUND(AA121*IFERROR((IF(AND(AB121&gt;=1,AI121&gt;=1),AI121/AB121*0.5,0)+IF(AND(AC121&gt;=1,AJ121&gt;=1),AJ121/AC121*0.3,0)+IF(AND(AD121&gt;=1,AK121&gt;=1),AK121/AD121*0.2,0))/(IF(AND(AB121&gt;=1,AI121&gt;=1),0.5,0)+IF(AND(AC121&gt;=1,AJ121&gt;=1),0.3,0)+IF(AND(AD121&gt;=1,AK121&gt;=1),0.2,0)),1),0),IFERROR(ROUND((IF(AI121&gt;=1,AI121*0.5,0)+IF(AJ121&gt;=1,AJ121*0.3,0)+IF(AK121&gt;=1,AK121*0.2,0))/(IF(AI121&gt;=1,0.5,0)+IF(AJ121&gt;=1,0.3,0)+IF(AK121&gt;=1,0.2,0)),0),"NP/UA"))))</f>
        <v>184</v>
      </c>
      <c r="N121" s="11">
        <f>IF(AND(O121=0,P121=0,S121=0,T121=0,W121=0,X121=0,AA121=0,AB121=0,AE121=0,AF121=0,AI121=0,AJ121=0),"CLOSED",IF(COUNTIF(AE121:AH121,"&gt;0")-COUNTIF(AE121:AH121,"&gt;=1")&gt;=2,"NP/UA",IF(W121&gt;=1,ROUND(W121*IFERROR((IF(AND(X121&gt;=1,AE121&gt;=1),AE121/X121*0.5,0)+IF(AND(Y121&gt;=1,AF121&gt;=1),AF121/Y121*0.3,0)+IF(AND(Z121&gt;=1,AG121&gt;=1),AG121/Z121*0.2,0))/(IF(AND(X121&gt;=1,AE121&gt;=1),0.5,0)+IF(AND(Y121&gt;=1,AF121&gt;=1),0.3,0)+IF(AND(Z121&gt;=1,AG121&gt;=1),0.2,0)),1),0),IFERROR(ROUND((IF(AE121&gt;=1,AE121*0.5,0)+IF(AF121&gt;=1,AF121*0.3,0)+IF(AG121&gt;=1,AG121*0.2,0))/(IF(AE121&gt;=1,0.5,0)+IF(AF121&gt;=1,0.3,0)+IF(AG121&gt;=1,0.2,0)),0),"NP/UA"))))</f>
        <v>192</v>
      </c>
      <c r="O121">
        <v>190</v>
      </c>
      <c r="P121">
        <v>217</v>
      </c>
      <c r="Q121">
        <v>208</v>
      </c>
      <c r="R121">
        <v>257</v>
      </c>
      <c r="S121">
        <v>172</v>
      </c>
      <c r="T121">
        <v>192</v>
      </c>
      <c r="U121">
        <v>181</v>
      </c>
      <c r="V121">
        <v>184</v>
      </c>
      <c r="W121">
        <v>208</v>
      </c>
      <c r="X121">
        <v>206</v>
      </c>
      <c r="Y121">
        <v>248</v>
      </c>
      <c r="Z121">
        <v>208</v>
      </c>
      <c r="AA121">
        <v>190</v>
      </c>
      <c r="AB121">
        <v>173</v>
      </c>
      <c r="AC121">
        <v>178</v>
      </c>
      <c r="AD121">
        <v>184</v>
      </c>
      <c r="AE121">
        <v>180</v>
      </c>
      <c r="AF121">
        <v>239</v>
      </c>
      <c r="AG121">
        <v>204</v>
      </c>
      <c r="AH121">
        <v>186</v>
      </c>
      <c r="AI121">
        <v>172</v>
      </c>
      <c r="AJ121">
        <v>169</v>
      </c>
      <c r="AK121">
        <v>173</v>
      </c>
      <c r="AL121">
        <v>166</v>
      </c>
      <c r="AM121" s="2"/>
      <c r="AN121" s="2"/>
      <c r="AO121" s="2"/>
      <c r="AP121" s="2"/>
    </row>
    <row r="122" spans="1:42" x14ac:dyDescent="0.35">
      <c r="A122" s="2" t="s">
        <v>166</v>
      </c>
      <c r="B122" s="4" t="s">
        <v>334</v>
      </c>
      <c r="C122" s="4" t="s">
        <v>383</v>
      </c>
      <c r="D122" s="2" t="s">
        <v>167</v>
      </c>
      <c r="E122" s="2" t="s">
        <v>168</v>
      </c>
      <c r="F122" s="12">
        <f>IF(AND(O122=0,P122=0,S122=0,T122=0,W122=0,X122=0,AA122=0,AB122=0,AE122=0,AF122=0,AI122=0,AJ122=0),"CLOSED",IF(COUNTIF(AI122:AL122,"&gt;0")-COUNTIF(AI122:AL122,"&gt;=1")&gt;=2,"NP/UA",IF(S122&gt;=1,ROUND(S122*IFERROR((IF(AND(T122&gt;=1,AA122&gt;=1),AA122/T122*0.5,0)+IF(AND(U122&gt;=1,AB122&gt;=1),AB122/U122*0.3,0)+IF(AND(V122&gt;=1,AC122&gt;=1),AC122/V122*0.2,0))/(IF(AND(T122&gt;=1,AA122&gt;=1),0.5,0)+IF(AND(U122&gt;=1,AB122&gt;=1),0.3,0)+IF(AND(V122&gt;=1,AC122&gt;=1),0.2,0)),1)*IFERROR((IF(AND(AB122&gt;=1,AI122&gt;=1),AI122/AB122*0.5,0)+IF(AND(AC122&gt;=1,AJ122&gt;=1),AJ122/AC122*0.3,0)+IF(AND(AD122&gt;=1,AK122&gt;=1),AK122/AD122*0.2,0))/(IF(AND(AB122&gt;=1,AI122&gt;=1),0.5,0)+IF(AND(AC122&gt;=1,AJ122&gt;=1),0.3,0)+IF(AND(AD122&gt;=1,AK122&gt;=1),0.2,0)),1),0),IFERROR(ROUND((IF(ISNUMBER(M122),M122*0.4,0)+IF(AI122&gt;=1,AI122*0.25,0)+IF(AJ122&gt;=1,AJ122*0.15,0)+IF(AK122&gt;=1,AK122*0.1,0)+IF(AL122&gt;=1,AL122*0.1,0))/(IF(ISNUMBER(M122),0.4,0)+IF(AI122&gt;=1,0.25,0)+IF(AJ122&gt;=1,0.15,0)+IF(AK122&gt;=1,0.1,0)+IF(AL122&gt;=1,0.1,0)),0),"NP/UA"))))</f>
        <v>12</v>
      </c>
      <c r="G122" s="12">
        <f>IF(AND(O122=0,P122=0,S122=0,T122=0,W122=0,X122=0,AA122=0,AB122=0,AE122=0,AF122=0,AI122=0,AJ122=0),"CLOSED",IF(COUNTIF(AE122:AH122,"&gt;0")-COUNTIF(AE122:AH122,"&gt;=1")&gt;=2,"NP/UA",IF(O122&gt;=1,ROUND(O122*IFERROR((IF(AND(P122&gt;=1,W122&gt;=1),W122/P122*0.5,0)+IF(AND(Q122&gt;=1,X122&gt;=1),X122/Q122*0.3,0)+IF(AND(R122&gt;=1,Y122&gt;=1),Y122/R122*0.2,0))/(IF(AND(P122&gt;=1,W122&gt;=1),0.5,0)+IF(AND(Q122&gt;=1,X122&gt;=1),0.3,0)+IF(AND(R122&gt;=1,Y122&gt;=1),0.2,0)),1)*IFERROR((IF(AND(X122&gt;=1,AE122&gt;=1),AE122/X122*0.5,0)+IF(AND(Y122&gt;=1,AF122&gt;=1),AF122/Y122*0.3,0)+IF(AND(Z122&gt;=1,AG122&gt;=1),AG122/Z122*0.2,0))/(IF(AND(X122&gt;=1,AE122&gt;=1),0.5,0)+IF(AND(Y122&gt;=1,AF122&gt;=1),0.3,0)+IF(AND(Z122&gt;=1,AG122&gt;=1),0.2,0)),1),0),IFERROR(ROUND((IF(ISNUMBER(N122),N122*0.4,0)+IF(AE122&gt;=1,AE122*0.25,0)+IF(AF122&gt;=1,AF122*0.15,0)+IF(AG122&gt;=1,AG122*0.1,0)+IF(AH122&gt;=1,AH122*0.1,0))/(IF(ISNUMBER(N122),0.4,0)+IF(AE122&gt;=1,0.25,0)+IF(AF122&gt;=1,0.15,0)+IF(AG122&gt;=1,0.1,0)+IF(AH122&gt;=1,0.1,0)),0),"NP/UA"))))</f>
        <v>8</v>
      </c>
      <c r="H122" s="13">
        <f>IF(F122="NP/UA","Unavail",IF(F122="CLOSED","CLOSED",IF(ISNUMBER(F122),ROUND(F122/4,0),"Unavail")))</f>
        <v>3</v>
      </c>
      <c r="I122" s="13">
        <f>IF(G122="NP/UA","Unavail",IF(G122="CLOSED","CLOSED",IF(ISNUMBER(G122),ROUND(G122/7,0),"Unavail")))</f>
        <v>1</v>
      </c>
      <c r="J122" s="13">
        <f>IF(F122="NP/UA","Unavail",IF(F122="CLOSED","CLOSED",IF(ISNUMBER(F122),ROUND(F122*0.25*0.75,0),"Unavail")))</f>
        <v>2</v>
      </c>
      <c r="K122" s="13">
        <f>IF(G122="NP/UA","Unavail",IF(G122="CLOSED","CLOSED",IF(ISNUMBER(G122),ROUND(G122*(1/7)*0.75,0),"Unavail")))</f>
        <v>1</v>
      </c>
      <c r="L122" s="7"/>
      <c r="M122" s="11">
        <f>IF(AND(O122=0,P122=0,S122=0,T122=0,W122=0,X122=0,AA122=0,AB122=0,AE122=0,AF122=0,AI122=0,AJ122=0),"CLOSED",IF(COUNTIF(AI122:AL122,"&gt;0")-COUNTIF(AI122:AL122,"&gt;=1")&gt;=2,"NP/UA",IF(AA122&gt;=1,ROUND(AA122*IFERROR((IF(AND(AB122&gt;=1,AI122&gt;=1),AI122/AB122*0.5,0)+IF(AND(AC122&gt;=1,AJ122&gt;=1),AJ122/AC122*0.3,0)+IF(AND(AD122&gt;=1,AK122&gt;=1),AK122/AD122*0.2,0))/(IF(AND(AB122&gt;=1,AI122&gt;=1),0.5,0)+IF(AND(AC122&gt;=1,AJ122&gt;=1),0.3,0)+IF(AND(AD122&gt;=1,AK122&gt;=1),0.2,0)),1),0),IFERROR(ROUND((IF(AI122&gt;=1,AI122*0.5,0)+IF(AJ122&gt;=1,AJ122*0.3,0)+IF(AK122&gt;=1,AK122*0.2,0))/(IF(AI122&gt;=1,0.5,0)+IF(AJ122&gt;=1,0.3,0)+IF(AK122&gt;=1,0.2,0)),0),"NP/UA"))))</f>
        <v>5</v>
      </c>
      <c r="N122" s="11">
        <f>IF(AND(O122=0,P122=0,S122=0,T122=0,W122=0,X122=0,AA122=0,AB122=0,AE122=0,AF122=0,AI122=0,AJ122=0),"CLOSED",IF(COUNTIF(AE122:AH122,"&gt;0")-COUNTIF(AE122:AH122,"&gt;=1")&gt;=2,"NP/UA",IF(W122&gt;=1,ROUND(W122*IFERROR((IF(AND(X122&gt;=1,AE122&gt;=1),AE122/X122*0.5,0)+IF(AND(Y122&gt;=1,AF122&gt;=1),AF122/Y122*0.3,0)+IF(AND(Z122&gt;=1,AG122&gt;=1),AG122/Z122*0.2,0))/(IF(AND(X122&gt;=1,AE122&gt;=1),0.5,0)+IF(AND(Y122&gt;=1,AF122&gt;=1),0.3,0)+IF(AND(Z122&gt;=1,AG122&gt;=1),0.2,0)),1),0),IFERROR(ROUND((IF(AE122&gt;=1,AE122*0.5,0)+IF(AF122&gt;=1,AF122*0.3,0)+IF(AG122&gt;=1,AG122*0.2,0))/(IF(AE122&gt;=1,0.5,0)+IF(AF122&gt;=1,0.3,0)+IF(AG122&gt;=1,0.2,0)),0),"NP/UA"))))</f>
        <v>2</v>
      </c>
      <c r="O122">
        <v>14</v>
      </c>
      <c r="P122">
        <v>4</v>
      </c>
      <c r="Q122">
        <v>13</v>
      </c>
      <c r="R122">
        <v>7</v>
      </c>
      <c r="S122">
        <v>11</v>
      </c>
      <c r="T122">
        <v>4</v>
      </c>
      <c r="U122">
        <v>12</v>
      </c>
      <c r="V122">
        <v>6</v>
      </c>
      <c r="W122">
        <v>3</v>
      </c>
      <c r="X122">
        <v>12</v>
      </c>
      <c r="Y122">
        <v>2</v>
      </c>
      <c r="Z122">
        <v>11</v>
      </c>
      <c r="AA122">
        <v>5</v>
      </c>
      <c r="AB122">
        <v>11</v>
      </c>
      <c r="AC122">
        <v>3</v>
      </c>
      <c r="AD122">
        <v>15</v>
      </c>
      <c r="AE122">
        <v>12</v>
      </c>
      <c r="AF122">
        <v>1</v>
      </c>
      <c r="AG122">
        <v>10</v>
      </c>
      <c r="AH122">
        <v>11</v>
      </c>
      <c r="AI122">
        <v>11</v>
      </c>
      <c r="AJ122">
        <v>4</v>
      </c>
      <c r="AK122">
        <v>14</v>
      </c>
      <c r="AL122">
        <v>9</v>
      </c>
      <c r="AM122" s="2"/>
      <c r="AN122" s="2"/>
      <c r="AO122" s="2"/>
      <c r="AP122" s="2"/>
    </row>
    <row r="123" spans="1:42" x14ac:dyDescent="0.35">
      <c r="A123" s="2" t="s">
        <v>197</v>
      </c>
      <c r="B123" s="4" t="s">
        <v>334</v>
      </c>
      <c r="C123" s="4" t="s">
        <v>383</v>
      </c>
      <c r="D123" s="2" t="s">
        <v>81</v>
      </c>
      <c r="E123" s="2" t="s">
        <v>88</v>
      </c>
      <c r="F123" s="12">
        <f>IF(AND(O123=0,P123=0,S123=0,T123=0,W123=0,X123=0,AA123=0,AB123=0,AE123=0,AF123=0,AI123=0,AJ123=0),"CLOSED",IF(COUNTIF(AI123:AL123,"&gt;0")-COUNTIF(AI123:AL123,"&gt;=1")&gt;=2,"NP/UA",IF(S123&gt;=1,ROUND(S123*IFERROR((IF(AND(T123&gt;=1,AA123&gt;=1),AA123/T123*0.5,0)+IF(AND(U123&gt;=1,AB123&gt;=1),AB123/U123*0.3,0)+IF(AND(V123&gt;=1,AC123&gt;=1),AC123/V123*0.2,0))/(IF(AND(T123&gt;=1,AA123&gt;=1),0.5,0)+IF(AND(U123&gt;=1,AB123&gt;=1),0.3,0)+IF(AND(V123&gt;=1,AC123&gt;=1),0.2,0)),1)*IFERROR((IF(AND(AB123&gt;=1,AI123&gt;=1),AI123/AB123*0.5,0)+IF(AND(AC123&gt;=1,AJ123&gt;=1),AJ123/AC123*0.3,0)+IF(AND(AD123&gt;=1,AK123&gt;=1),AK123/AD123*0.2,0))/(IF(AND(AB123&gt;=1,AI123&gt;=1),0.5,0)+IF(AND(AC123&gt;=1,AJ123&gt;=1),0.3,0)+IF(AND(AD123&gt;=1,AK123&gt;=1),0.2,0)),1),0),IFERROR(ROUND((IF(ISNUMBER(M123),M123*0.4,0)+IF(AI123&gt;=1,AI123*0.25,0)+IF(AJ123&gt;=1,AJ123*0.15,0)+IF(AK123&gt;=1,AK123*0.1,0)+IF(AL123&gt;=1,AL123*0.1,0))/(IF(ISNUMBER(M123),0.4,0)+IF(AI123&gt;=1,0.25,0)+IF(AJ123&gt;=1,0.15,0)+IF(AK123&gt;=1,0.1,0)+IF(AL123&gt;=1,0.1,0)),0),"NP/UA"))))</f>
        <v>1</v>
      </c>
      <c r="G123" s="12">
        <f>IF(AND(O123=0,P123=0,S123=0,T123=0,W123=0,X123=0,AA123=0,AB123=0,AE123=0,AF123=0,AI123=0,AJ123=0),"CLOSED",IF(COUNTIF(AE123:AH123,"&gt;0")-COUNTIF(AE123:AH123,"&gt;=1")&gt;=2,"NP/UA",IF(O123&gt;=1,ROUND(O123*IFERROR((IF(AND(P123&gt;=1,W123&gt;=1),W123/P123*0.5,0)+IF(AND(Q123&gt;=1,X123&gt;=1),X123/Q123*0.3,0)+IF(AND(R123&gt;=1,Y123&gt;=1),Y123/R123*0.2,0))/(IF(AND(P123&gt;=1,W123&gt;=1),0.5,0)+IF(AND(Q123&gt;=1,X123&gt;=1),0.3,0)+IF(AND(R123&gt;=1,Y123&gt;=1),0.2,0)),1)*IFERROR((IF(AND(X123&gt;=1,AE123&gt;=1),AE123/X123*0.5,0)+IF(AND(Y123&gt;=1,AF123&gt;=1),AF123/Y123*0.3,0)+IF(AND(Z123&gt;=1,AG123&gt;=1),AG123/Z123*0.2,0))/(IF(AND(X123&gt;=1,AE123&gt;=1),0.5,0)+IF(AND(Y123&gt;=1,AF123&gt;=1),0.3,0)+IF(AND(Z123&gt;=1,AG123&gt;=1),0.2,0)),1),0),IFERROR(ROUND((IF(ISNUMBER(N123),N123*0.4,0)+IF(AE123&gt;=1,AE123*0.25,0)+IF(AF123&gt;=1,AF123*0.15,0)+IF(AG123&gt;=1,AG123*0.1,0)+IF(AH123&gt;=1,AH123*0.1,0))/(IF(ISNUMBER(N123),0.4,0)+IF(AE123&gt;=1,0.25,0)+IF(AF123&gt;=1,0.15,0)+IF(AG123&gt;=1,0.1,0)+IF(AH123&gt;=1,0.1,0)),0),"NP/UA"))))</f>
        <v>12</v>
      </c>
      <c r="H123" s="13">
        <f>IF(F123="NP/UA","Unavail",IF(F123="CLOSED","CLOSED",IF(ISNUMBER(F123),ROUND(F123/4,0),"Unavail")))</f>
        <v>0</v>
      </c>
      <c r="I123" s="13">
        <f>IF(G123="NP/UA","Unavail",IF(G123="CLOSED","CLOSED",IF(ISNUMBER(G123),ROUND(G123/7,0),"Unavail")))</f>
        <v>2</v>
      </c>
      <c r="J123" s="13">
        <f>IF(F123="NP/UA","Unavail",IF(F123="CLOSED","CLOSED",IF(ISNUMBER(F123),ROUND(F123*0.25*0.75,0),"Unavail")))</f>
        <v>0</v>
      </c>
      <c r="K123" s="13">
        <f>IF(G123="NP/UA","Unavail",IF(G123="CLOSED","CLOSED",IF(ISNUMBER(G123),ROUND(G123*(1/7)*0.75,0),"Unavail")))</f>
        <v>1</v>
      </c>
      <c r="L123" s="7"/>
      <c r="M123" s="11">
        <f>IF(AND(O123=0,P123=0,S123=0,T123=0,W123=0,X123=0,AA123=0,AB123=0,AE123=0,AF123=0,AI123=0,AJ123=0),"CLOSED",IF(COUNTIF(AI123:AL123,"&gt;0")-COUNTIF(AI123:AL123,"&gt;=1")&gt;=2,"NP/UA",IF(AA123&gt;=1,ROUND(AA123*IFERROR((IF(AND(AB123&gt;=1,AI123&gt;=1),AI123/AB123*0.5,0)+IF(AND(AC123&gt;=1,AJ123&gt;=1),AJ123/AC123*0.3,0)+IF(AND(AD123&gt;=1,AK123&gt;=1),AK123/AD123*0.2,0))/(IF(AND(AB123&gt;=1,AI123&gt;=1),0.5,0)+IF(AND(AC123&gt;=1,AJ123&gt;=1),0.3,0)+IF(AND(AD123&gt;=1,AK123&gt;=1),0.2,0)),1),0),IFERROR(ROUND((IF(AI123&gt;=1,AI123*0.5,0)+IF(AJ123&gt;=1,AJ123*0.3,0)+IF(AK123&gt;=1,AK123*0.2,0))/(IF(AI123&gt;=1,0.5,0)+IF(AJ123&gt;=1,0.3,0)+IF(AK123&gt;=1,0.2,0)),0),"NP/UA"))))</f>
        <v>1</v>
      </c>
      <c r="N123" s="11">
        <f>IF(AND(O123=0,P123=0,S123=0,T123=0,W123=0,X123=0,AA123=0,AB123=0,AE123=0,AF123=0,AI123=0,AJ123=0),"CLOSED",IF(COUNTIF(AE123:AH123,"&gt;0")-COUNTIF(AE123:AH123,"&gt;=1")&gt;=2,"NP/UA",IF(W123&gt;=1,ROUND(W123*IFERROR((IF(AND(X123&gt;=1,AE123&gt;=1),AE123/X123*0.5,0)+IF(AND(Y123&gt;=1,AF123&gt;=1),AF123/Y123*0.3,0)+IF(AND(Z123&gt;=1,AG123&gt;=1),AG123/Z123*0.2,0))/(IF(AND(X123&gt;=1,AE123&gt;=1),0.5,0)+IF(AND(Y123&gt;=1,AF123&gt;=1),0.3,0)+IF(AND(Z123&gt;=1,AG123&gt;=1),0.2,0)),1),0),IFERROR(ROUND((IF(AE123&gt;=1,AE123*0.5,0)+IF(AF123&gt;=1,AF123*0.3,0)+IF(AG123&gt;=1,AG123*0.2,0))/(IF(AE123&gt;=1,0.5,0)+IF(AF123&gt;=1,0.3,0)+IF(AG123&gt;=1,0.2,0)),0),"NP/UA"))))</f>
        <v>12</v>
      </c>
      <c r="O123">
        <v>6</v>
      </c>
      <c r="P123">
        <v>6</v>
      </c>
      <c r="Q123">
        <v>3</v>
      </c>
      <c r="R123">
        <v>0</v>
      </c>
      <c r="S123">
        <v>1</v>
      </c>
      <c r="T123">
        <v>3</v>
      </c>
      <c r="U123">
        <v>1</v>
      </c>
      <c r="V123">
        <v>2</v>
      </c>
      <c r="W123">
        <v>6</v>
      </c>
      <c r="X123">
        <v>3</v>
      </c>
      <c r="Y123">
        <v>3</v>
      </c>
      <c r="Z123">
        <v>0</v>
      </c>
      <c r="AA123">
        <v>1</v>
      </c>
      <c r="AB123">
        <v>1</v>
      </c>
      <c r="AC123">
        <v>1</v>
      </c>
      <c r="AD123">
        <v>4</v>
      </c>
      <c r="AE123">
        <v>6</v>
      </c>
      <c r="AF123">
        <v>6</v>
      </c>
      <c r="AG123">
        <v>3</v>
      </c>
      <c r="AH123">
        <v>0</v>
      </c>
      <c r="AI123">
        <v>0</v>
      </c>
      <c r="AJ123">
        <v>2</v>
      </c>
      <c r="AK123">
        <v>2</v>
      </c>
      <c r="AL123">
        <v>0</v>
      </c>
      <c r="AM123" s="2"/>
      <c r="AN123" s="2"/>
      <c r="AO123" s="2"/>
      <c r="AP123" s="2"/>
    </row>
    <row r="124" spans="1:42" x14ac:dyDescent="0.35">
      <c r="A124" s="2" t="s">
        <v>328</v>
      </c>
      <c r="B124" s="4" t="s">
        <v>334</v>
      </c>
      <c r="C124" s="4" t="s">
        <v>383</v>
      </c>
      <c r="D124" s="2" t="s">
        <v>167</v>
      </c>
      <c r="E124" s="2" t="s">
        <v>168</v>
      </c>
      <c r="F124" s="12" t="str">
        <f>IF(AND(O124=0,P124=0,S124=0,T124=0,W124=0,X124=0,AA124=0,AB124=0,AE124=0,AF124=0,AI124=0,AJ124=0),"CLOSED",IF(COUNTIF(AI124:AL124,"&gt;0")-COUNTIF(AI124:AL124,"&gt;=1")&gt;=2,"NP/UA",IF(S124&gt;=1,ROUND(S124*IFERROR((IF(AND(T124&gt;=1,AA124&gt;=1),AA124/T124*0.5,0)+IF(AND(U124&gt;=1,AB124&gt;=1),AB124/U124*0.3,0)+IF(AND(V124&gt;=1,AC124&gt;=1),AC124/V124*0.2,0))/(IF(AND(T124&gt;=1,AA124&gt;=1),0.5,0)+IF(AND(U124&gt;=1,AB124&gt;=1),0.3,0)+IF(AND(V124&gt;=1,AC124&gt;=1),0.2,0)),1)*IFERROR((IF(AND(AB124&gt;=1,AI124&gt;=1),AI124/AB124*0.5,0)+IF(AND(AC124&gt;=1,AJ124&gt;=1),AJ124/AC124*0.3,0)+IF(AND(AD124&gt;=1,AK124&gt;=1),AK124/AD124*0.2,0))/(IF(AND(AB124&gt;=1,AI124&gt;=1),0.5,0)+IF(AND(AC124&gt;=1,AJ124&gt;=1),0.3,0)+IF(AND(AD124&gt;=1,AK124&gt;=1),0.2,0)),1),0),IFERROR(ROUND((IF(ISNUMBER(M124),M124*0.4,0)+IF(AI124&gt;=1,AI124*0.25,0)+IF(AJ124&gt;=1,AJ124*0.15,0)+IF(AK124&gt;=1,AK124*0.1,0)+IF(AL124&gt;=1,AL124*0.1,0))/(IF(ISNUMBER(M124),0.4,0)+IF(AI124&gt;=1,0.25,0)+IF(AJ124&gt;=1,0.15,0)+IF(AK124&gt;=1,0.1,0)+IF(AL124&gt;=1,0.1,0)),0),"NP/UA"))))</f>
        <v>NP/UA</v>
      </c>
      <c r="G124" s="12" t="str">
        <f>IF(AND(O124=0,P124=0,S124=0,T124=0,W124=0,X124=0,AA124=0,AB124=0,AE124=0,AF124=0,AI124=0,AJ124=0),"CLOSED",IF(COUNTIF(AE124:AH124,"&gt;0")-COUNTIF(AE124:AH124,"&gt;=1")&gt;=2,"NP/UA",IF(O124&gt;=1,ROUND(O124*IFERROR((IF(AND(P124&gt;=1,W124&gt;=1),W124/P124*0.5,0)+IF(AND(Q124&gt;=1,X124&gt;=1),X124/Q124*0.3,0)+IF(AND(R124&gt;=1,Y124&gt;=1),Y124/R124*0.2,0))/(IF(AND(P124&gt;=1,W124&gt;=1),0.5,0)+IF(AND(Q124&gt;=1,X124&gt;=1),0.3,0)+IF(AND(R124&gt;=1,Y124&gt;=1),0.2,0)),1)*IFERROR((IF(AND(X124&gt;=1,AE124&gt;=1),AE124/X124*0.5,0)+IF(AND(Y124&gt;=1,AF124&gt;=1),AF124/Y124*0.3,0)+IF(AND(Z124&gt;=1,AG124&gt;=1),AG124/Z124*0.2,0))/(IF(AND(X124&gt;=1,AE124&gt;=1),0.5,0)+IF(AND(Y124&gt;=1,AF124&gt;=1),0.3,0)+IF(AND(Z124&gt;=1,AG124&gt;=1),0.2,0)),1),0),IFERROR(ROUND((IF(ISNUMBER(N124),N124*0.4,0)+IF(AE124&gt;=1,AE124*0.25,0)+IF(AF124&gt;=1,AF124*0.15,0)+IF(AG124&gt;=1,AG124*0.1,0)+IF(AH124&gt;=1,AH124*0.1,0))/(IF(ISNUMBER(N124),0.4,0)+IF(AE124&gt;=1,0.25,0)+IF(AF124&gt;=1,0.15,0)+IF(AG124&gt;=1,0.1,0)+IF(AH124&gt;=1,0.1,0)),0),"NP/UA"))))</f>
        <v>NP/UA</v>
      </c>
      <c r="H124" s="13" t="str">
        <f>IF(F124="NP/UA","Unavail",IF(F124="CLOSED","CLOSED",IF(ISNUMBER(F124),ROUND(F124/4,0),"Unavail")))</f>
        <v>Unavail</v>
      </c>
      <c r="I124" s="13" t="str">
        <f>IF(G124="NP/UA","Unavail",IF(G124="CLOSED","CLOSED",IF(ISNUMBER(G124),ROUND(G124/7,0),"Unavail")))</f>
        <v>Unavail</v>
      </c>
      <c r="J124" s="13" t="str">
        <f>IF(F124="NP/UA","Unavail",IF(F124="CLOSED","CLOSED",IF(ISNUMBER(F124),ROUND(F124*0.25*0.75,0),"Unavail")))</f>
        <v>Unavail</v>
      </c>
      <c r="K124" s="13" t="str">
        <f>IF(G124="NP/UA","Unavail",IF(G124="CLOSED","CLOSED",IF(ISNUMBER(G124),ROUND(G124*(1/7)*0.75,0),"Unavail")))</f>
        <v>Unavail</v>
      </c>
      <c r="L124" s="7"/>
      <c r="M124" s="11" t="str">
        <f>IF(AND(O124=0,P124=0,S124=0,T124=0,W124=0,X124=0,AA124=0,AB124=0,AE124=0,AF124=0,AI124=0,AJ124=0),"CLOSED",IF(COUNTIF(AI124:AL124,"&gt;0")-COUNTIF(AI124:AL124,"&gt;=1")&gt;=2,"NP/UA",IF(AA124&gt;=1,ROUND(AA124*IFERROR((IF(AND(AB124&gt;=1,AI124&gt;=1),AI124/AB124*0.5,0)+IF(AND(AC124&gt;=1,AJ124&gt;=1),AJ124/AC124*0.3,0)+IF(AND(AD124&gt;=1,AK124&gt;=1),AK124/AD124*0.2,0))/(IF(AND(AB124&gt;=1,AI124&gt;=1),0.5,0)+IF(AND(AC124&gt;=1,AJ124&gt;=1),0.3,0)+IF(AND(AD124&gt;=1,AK124&gt;=1),0.2,0)),1),0),IFERROR(ROUND((IF(AI124&gt;=1,AI124*0.5,0)+IF(AJ124&gt;=1,AJ124*0.3,0)+IF(AK124&gt;=1,AK124*0.2,0))/(IF(AI124&gt;=1,0.5,0)+IF(AJ124&gt;=1,0.3,0)+IF(AK124&gt;=1,0.2,0)),0),"NP/UA"))))</f>
        <v>NP/UA</v>
      </c>
      <c r="N124" s="11" t="str">
        <f>IF(AND(O124=0,P124=0,S124=0,T124=0,W124=0,X124=0,AA124=0,AB124=0,AE124=0,AF124=0,AI124=0,AJ124=0),"CLOSED",IF(COUNTIF(AE124:AH124,"&gt;0")-COUNTIF(AE124:AH124,"&gt;=1")&gt;=2,"NP/UA",IF(W124&gt;=1,ROUND(W124*IFERROR((IF(AND(X124&gt;=1,AE124&gt;=1),AE124/X124*0.5,0)+IF(AND(Y124&gt;=1,AF124&gt;=1),AF124/Y124*0.3,0)+IF(AND(Z124&gt;=1,AG124&gt;=1),AG124/Z124*0.2,0))/(IF(AND(X124&gt;=1,AE124&gt;=1),0.5,0)+IF(AND(Y124&gt;=1,AF124&gt;=1),0.3,0)+IF(AND(Z124&gt;=1,AG124&gt;=1),0.2,0)),1),0),IFERROR(ROUND((IF(AE124&gt;=1,AE124*0.5,0)+IF(AF124&gt;=1,AF124*0.3,0)+IF(AG124&gt;=1,AG124*0.2,0))/(IF(AE124&gt;=1,0.5,0)+IF(AF124&gt;=1,0.3,0)+IF(AG124&gt;=1,0.2,0)),0),"NP/UA"))))</f>
        <v>NP/UA</v>
      </c>
      <c r="O124" s="3">
        <v>0.02</v>
      </c>
      <c r="P124" s="3">
        <v>0.02</v>
      </c>
      <c r="Q124" s="3">
        <v>0.02</v>
      </c>
      <c r="R124" s="3">
        <v>0.02</v>
      </c>
      <c r="S124" s="3">
        <v>0.02</v>
      </c>
      <c r="T124" s="3">
        <v>0.02</v>
      </c>
      <c r="U124" s="3">
        <v>0.02</v>
      </c>
      <c r="V124" s="3">
        <v>0.02</v>
      </c>
      <c r="W124" s="3">
        <v>0.02</v>
      </c>
      <c r="X124" s="3">
        <v>0.02</v>
      </c>
      <c r="Y124" s="3">
        <v>0.02</v>
      </c>
      <c r="Z124" s="3">
        <v>0.02</v>
      </c>
      <c r="AA124" s="3">
        <v>0.02</v>
      </c>
      <c r="AB124" s="3">
        <v>0.02</v>
      </c>
      <c r="AC124" s="3">
        <v>0.02</v>
      </c>
      <c r="AD124" s="3">
        <v>0.02</v>
      </c>
      <c r="AE124" s="3">
        <v>0.02</v>
      </c>
      <c r="AF124" s="3">
        <v>0.02</v>
      </c>
      <c r="AG124" s="3">
        <v>0.02</v>
      </c>
      <c r="AH124" s="3">
        <v>0.02</v>
      </c>
      <c r="AI124" s="3">
        <v>0.02</v>
      </c>
      <c r="AJ124" s="3">
        <v>0.02</v>
      </c>
      <c r="AK124" s="3">
        <v>0.02</v>
      </c>
      <c r="AL124" s="3">
        <v>0.02</v>
      </c>
      <c r="AM124" s="2"/>
      <c r="AN124" s="2"/>
      <c r="AO124" s="2"/>
      <c r="AP124" s="2"/>
    </row>
    <row r="125" spans="1:42" x14ac:dyDescent="0.35">
      <c r="A125" s="2" t="s">
        <v>50</v>
      </c>
      <c r="B125" s="4" t="s">
        <v>334</v>
      </c>
      <c r="C125" s="4" t="s">
        <v>384</v>
      </c>
      <c r="D125" s="2" t="s">
        <v>51</v>
      </c>
      <c r="E125" s="2" t="s">
        <v>52</v>
      </c>
      <c r="F125" s="12">
        <f>IF(AND(O125=0,P125=0,S125=0,T125=0,W125=0,X125=0,AA125=0,AB125=0,AE125=0,AF125=0,AI125=0,AJ125=0),"CLOSED",IF(COUNTIF(AI125:AL125,"&gt;0")-COUNTIF(AI125:AL125,"&gt;=1")&gt;=2,"NP/UA",IF(S125&gt;=1,ROUND(S125*IFERROR((IF(AND(T125&gt;=1,AA125&gt;=1),AA125/T125*0.5,0)+IF(AND(U125&gt;=1,AB125&gt;=1),AB125/U125*0.3,0)+IF(AND(V125&gt;=1,AC125&gt;=1),AC125/V125*0.2,0))/(IF(AND(T125&gt;=1,AA125&gt;=1),0.5,0)+IF(AND(U125&gt;=1,AB125&gt;=1),0.3,0)+IF(AND(V125&gt;=1,AC125&gt;=1),0.2,0)),1)*IFERROR((IF(AND(AB125&gt;=1,AI125&gt;=1),AI125/AB125*0.5,0)+IF(AND(AC125&gt;=1,AJ125&gt;=1),AJ125/AC125*0.3,0)+IF(AND(AD125&gt;=1,AK125&gt;=1),AK125/AD125*0.2,0))/(IF(AND(AB125&gt;=1,AI125&gt;=1),0.5,0)+IF(AND(AC125&gt;=1,AJ125&gt;=1),0.3,0)+IF(AND(AD125&gt;=1,AK125&gt;=1),0.2,0)),1),0),IFERROR(ROUND((IF(ISNUMBER(M125),M125*0.4,0)+IF(AI125&gt;=1,AI125*0.25,0)+IF(AJ125&gt;=1,AJ125*0.15,0)+IF(AK125&gt;=1,AK125*0.1,0)+IF(AL125&gt;=1,AL125*0.1,0))/(IF(ISNUMBER(M125),0.4,0)+IF(AI125&gt;=1,0.25,0)+IF(AJ125&gt;=1,0.15,0)+IF(AK125&gt;=1,0.1,0)+IF(AL125&gt;=1,0.1,0)),0),"NP/UA"))))</f>
        <v>8</v>
      </c>
      <c r="G125" s="12">
        <f>IF(AND(O125=0,P125=0,S125=0,T125=0,W125=0,X125=0,AA125=0,AB125=0,AE125=0,AF125=0,AI125=0,AJ125=0),"CLOSED",IF(COUNTIF(AE125:AH125,"&gt;0")-COUNTIF(AE125:AH125,"&gt;=1")&gt;=2,"NP/UA",IF(O125&gt;=1,ROUND(O125*IFERROR((IF(AND(P125&gt;=1,W125&gt;=1),W125/P125*0.5,0)+IF(AND(Q125&gt;=1,X125&gt;=1),X125/Q125*0.3,0)+IF(AND(R125&gt;=1,Y125&gt;=1),Y125/R125*0.2,0))/(IF(AND(P125&gt;=1,W125&gt;=1),0.5,0)+IF(AND(Q125&gt;=1,X125&gt;=1),0.3,0)+IF(AND(R125&gt;=1,Y125&gt;=1),0.2,0)),1)*IFERROR((IF(AND(X125&gt;=1,AE125&gt;=1),AE125/X125*0.5,0)+IF(AND(Y125&gt;=1,AF125&gt;=1),AF125/Y125*0.3,0)+IF(AND(Z125&gt;=1,AG125&gt;=1),AG125/Z125*0.2,0))/(IF(AND(X125&gt;=1,AE125&gt;=1),0.5,0)+IF(AND(Y125&gt;=1,AF125&gt;=1),0.3,0)+IF(AND(Z125&gt;=1,AG125&gt;=1),0.2,0)),1),0),IFERROR(ROUND((IF(ISNUMBER(N125),N125*0.4,0)+IF(AE125&gt;=1,AE125*0.25,0)+IF(AF125&gt;=1,AF125*0.15,0)+IF(AG125&gt;=1,AG125*0.1,0)+IF(AH125&gt;=1,AH125*0.1,0))/(IF(ISNUMBER(N125),0.4,0)+IF(AE125&gt;=1,0.25,0)+IF(AF125&gt;=1,0.15,0)+IF(AG125&gt;=1,0.1,0)+IF(AH125&gt;=1,0.1,0)),0),"NP/UA"))))</f>
        <v>19</v>
      </c>
      <c r="H125" s="13">
        <f>IF(F125="NP/UA","Unavail",IF(F125="CLOSED","CLOSED",IF(ISNUMBER(F125),ROUND(F125/4,0),"Unavail")))</f>
        <v>2</v>
      </c>
      <c r="I125" s="13">
        <f>IF(G125="NP/UA","Unavail",IF(G125="CLOSED","CLOSED",IF(ISNUMBER(G125),ROUND(G125/7,0),"Unavail")))</f>
        <v>3</v>
      </c>
      <c r="J125" s="13">
        <f>IF(F125="NP/UA","Unavail",IF(F125="CLOSED","CLOSED",IF(ISNUMBER(F125),ROUND(F125*0.25*0.75,0),"Unavail")))</f>
        <v>2</v>
      </c>
      <c r="K125" s="13">
        <f>IF(G125="NP/UA","Unavail",IF(G125="CLOSED","CLOSED",IF(ISNUMBER(G125),ROUND(G125*(1/7)*0.75,0),"Unavail")))</f>
        <v>2</v>
      </c>
      <c r="L125" s="7"/>
      <c r="M125" s="11">
        <f>IF(AND(O125=0,P125=0,S125=0,T125=0,W125=0,X125=0,AA125=0,AB125=0,AE125=0,AF125=0,AI125=0,AJ125=0),"CLOSED",IF(COUNTIF(AI125:AL125,"&gt;0")-COUNTIF(AI125:AL125,"&gt;=1")&gt;=2,"NP/UA",IF(AA125&gt;=1,ROUND(AA125*IFERROR((IF(AND(AB125&gt;=1,AI125&gt;=1),AI125/AB125*0.5,0)+IF(AND(AC125&gt;=1,AJ125&gt;=1),AJ125/AC125*0.3,0)+IF(AND(AD125&gt;=1,AK125&gt;=1),AK125/AD125*0.2,0))/(IF(AND(AB125&gt;=1,AI125&gt;=1),0.5,0)+IF(AND(AC125&gt;=1,AJ125&gt;=1),0.3,0)+IF(AND(AD125&gt;=1,AK125&gt;=1),0.2,0)),1),0),IFERROR(ROUND((IF(AI125&gt;=1,AI125*0.5,0)+IF(AJ125&gt;=1,AJ125*0.3,0)+IF(AK125&gt;=1,AK125*0.2,0))/(IF(AI125&gt;=1,0.5,0)+IF(AJ125&gt;=1,0.3,0)+IF(AK125&gt;=1,0.2,0)),0),"NP/UA"))))</f>
        <v>8</v>
      </c>
      <c r="N125" s="11">
        <f>IF(AND(O125=0,P125=0,S125=0,T125=0,W125=0,X125=0,AA125=0,AB125=0,AE125=0,AF125=0,AI125=0,AJ125=0),"CLOSED",IF(COUNTIF(AE125:AH125,"&gt;0")-COUNTIF(AE125:AH125,"&gt;=1")&gt;=2,"NP/UA",IF(W125&gt;=1,ROUND(W125*IFERROR((IF(AND(X125&gt;=1,AE125&gt;=1),AE125/X125*0.5,0)+IF(AND(Y125&gt;=1,AF125&gt;=1),AF125/Y125*0.3,0)+IF(AND(Z125&gt;=1,AG125&gt;=1),AG125/Z125*0.2,0))/(IF(AND(X125&gt;=1,AE125&gt;=1),0.5,0)+IF(AND(Y125&gt;=1,AF125&gt;=1),0.3,0)+IF(AND(Z125&gt;=1,AG125&gt;=1),0.2,0)),1),0),IFERROR(ROUND((IF(AE125&gt;=1,AE125*0.5,0)+IF(AF125&gt;=1,AF125*0.3,0)+IF(AG125&gt;=1,AG125*0.2,0))/(IF(AE125&gt;=1,0.5,0)+IF(AF125&gt;=1,0.3,0)+IF(AG125&gt;=1,0.2,0)),0),"NP/UA"))))</f>
        <v>14</v>
      </c>
      <c r="O125">
        <v>4</v>
      </c>
      <c r="P125">
        <v>3</v>
      </c>
      <c r="Q125" s="3">
        <v>0.02</v>
      </c>
      <c r="R125">
        <v>3</v>
      </c>
      <c r="S125">
        <v>1</v>
      </c>
      <c r="T125">
        <v>1</v>
      </c>
      <c r="U125" s="3">
        <v>0.02</v>
      </c>
      <c r="V125">
        <v>1</v>
      </c>
      <c r="W125">
        <v>18</v>
      </c>
      <c r="X125">
        <v>15</v>
      </c>
      <c r="Y125" s="3">
        <v>0.02</v>
      </c>
      <c r="Z125">
        <v>7</v>
      </c>
      <c r="AA125">
        <v>8</v>
      </c>
      <c r="AB125">
        <v>4</v>
      </c>
      <c r="AC125" s="3">
        <v>0.02</v>
      </c>
      <c r="AD125">
        <v>3</v>
      </c>
      <c r="AE125">
        <v>12</v>
      </c>
      <c r="AF125">
        <v>14</v>
      </c>
      <c r="AG125" s="3">
        <v>0.02</v>
      </c>
      <c r="AH125">
        <v>5</v>
      </c>
      <c r="AI125">
        <v>4</v>
      </c>
      <c r="AJ125">
        <v>2</v>
      </c>
      <c r="AK125" s="3">
        <v>0.02</v>
      </c>
      <c r="AL125">
        <v>0</v>
      </c>
      <c r="AM125" s="2"/>
      <c r="AN125" s="2"/>
      <c r="AO125" s="2"/>
      <c r="AP125" s="2"/>
    </row>
    <row r="126" spans="1:42" x14ac:dyDescent="0.35">
      <c r="A126" s="2" t="s">
        <v>85</v>
      </c>
      <c r="B126" s="4" t="s">
        <v>334</v>
      </c>
      <c r="C126" s="4" t="s">
        <v>384</v>
      </c>
      <c r="D126" s="2" t="s">
        <v>51</v>
      </c>
      <c r="E126" s="2" t="s">
        <v>52</v>
      </c>
      <c r="F126" s="12">
        <f>IF(AND(O126=0,P126=0,S126=0,T126=0,W126=0,X126=0,AA126=0,AB126=0,AE126=0,AF126=0,AI126=0,AJ126=0),"CLOSED",IF(COUNTIF(AI126:AL126,"&gt;0")-COUNTIF(AI126:AL126,"&gt;=1")&gt;=2,"NP/UA",IF(S126&gt;=1,ROUND(S126*IFERROR((IF(AND(T126&gt;=1,AA126&gt;=1),AA126/T126*0.5,0)+IF(AND(U126&gt;=1,AB126&gt;=1),AB126/U126*0.3,0)+IF(AND(V126&gt;=1,AC126&gt;=1),AC126/V126*0.2,0))/(IF(AND(T126&gt;=1,AA126&gt;=1),0.5,0)+IF(AND(U126&gt;=1,AB126&gt;=1),0.3,0)+IF(AND(V126&gt;=1,AC126&gt;=1),0.2,0)),1)*IFERROR((IF(AND(AB126&gt;=1,AI126&gt;=1),AI126/AB126*0.5,0)+IF(AND(AC126&gt;=1,AJ126&gt;=1),AJ126/AC126*0.3,0)+IF(AND(AD126&gt;=1,AK126&gt;=1),AK126/AD126*0.2,0))/(IF(AND(AB126&gt;=1,AI126&gt;=1),0.5,0)+IF(AND(AC126&gt;=1,AJ126&gt;=1),0.3,0)+IF(AND(AD126&gt;=1,AK126&gt;=1),0.2,0)),1),0),IFERROR(ROUND((IF(ISNUMBER(M126),M126*0.4,0)+IF(AI126&gt;=1,AI126*0.25,0)+IF(AJ126&gt;=1,AJ126*0.15,0)+IF(AK126&gt;=1,AK126*0.1,0)+IF(AL126&gt;=1,AL126*0.1,0))/(IF(ISNUMBER(M126),0.4,0)+IF(AI126&gt;=1,0.25,0)+IF(AJ126&gt;=1,0.15,0)+IF(AK126&gt;=1,0.1,0)+IF(AL126&gt;=1,0.1,0)),0),"NP/UA"))))</f>
        <v>13</v>
      </c>
      <c r="G126" s="12">
        <f>IF(AND(O126=0,P126=0,S126=0,T126=0,W126=0,X126=0,AA126=0,AB126=0,AE126=0,AF126=0,AI126=0,AJ126=0),"CLOSED",IF(COUNTIF(AE126:AH126,"&gt;0")-COUNTIF(AE126:AH126,"&gt;=1")&gt;=2,"NP/UA",IF(O126&gt;=1,ROUND(O126*IFERROR((IF(AND(P126&gt;=1,W126&gt;=1),W126/P126*0.5,0)+IF(AND(Q126&gt;=1,X126&gt;=1),X126/Q126*0.3,0)+IF(AND(R126&gt;=1,Y126&gt;=1),Y126/R126*0.2,0))/(IF(AND(P126&gt;=1,W126&gt;=1),0.5,0)+IF(AND(Q126&gt;=1,X126&gt;=1),0.3,0)+IF(AND(R126&gt;=1,Y126&gt;=1),0.2,0)),1)*IFERROR((IF(AND(X126&gt;=1,AE126&gt;=1),AE126/X126*0.5,0)+IF(AND(Y126&gt;=1,AF126&gt;=1),AF126/Y126*0.3,0)+IF(AND(Z126&gt;=1,AG126&gt;=1),AG126/Z126*0.2,0))/(IF(AND(X126&gt;=1,AE126&gt;=1),0.5,0)+IF(AND(Y126&gt;=1,AF126&gt;=1),0.3,0)+IF(AND(Z126&gt;=1,AG126&gt;=1),0.2,0)),1),0),IFERROR(ROUND((IF(ISNUMBER(N126),N126*0.4,0)+IF(AE126&gt;=1,AE126*0.25,0)+IF(AF126&gt;=1,AF126*0.15,0)+IF(AG126&gt;=1,AG126*0.1,0)+IF(AH126&gt;=1,AH126*0.1,0))/(IF(ISNUMBER(N126),0.4,0)+IF(AE126&gt;=1,0.25,0)+IF(AF126&gt;=1,0.15,0)+IF(AG126&gt;=1,0.1,0)+IF(AH126&gt;=1,0.1,0)),0),"NP/UA"))))</f>
        <v>11</v>
      </c>
      <c r="H126" s="13">
        <f>IF(F126="NP/UA","Unavail",IF(F126="CLOSED","CLOSED",IF(ISNUMBER(F126),ROUND(F126/4,0),"Unavail")))</f>
        <v>3</v>
      </c>
      <c r="I126" s="13">
        <f>IF(G126="NP/UA","Unavail",IF(G126="CLOSED","CLOSED",IF(ISNUMBER(G126),ROUND(G126/7,0),"Unavail")))</f>
        <v>2</v>
      </c>
      <c r="J126" s="13">
        <f>IF(F126="NP/UA","Unavail",IF(F126="CLOSED","CLOSED",IF(ISNUMBER(F126),ROUND(F126*0.25*0.75,0),"Unavail")))</f>
        <v>2</v>
      </c>
      <c r="K126" s="13">
        <f>IF(G126="NP/UA","Unavail",IF(G126="CLOSED","CLOSED",IF(ISNUMBER(G126),ROUND(G126*(1/7)*0.75,0),"Unavail")))</f>
        <v>1</v>
      </c>
      <c r="L126" s="7"/>
      <c r="M126" s="11">
        <f>IF(AND(O126=0,P126=0,S126=0,T126=0,W126=0,X126=0,AA126=0,AB126=0,AE126=0,AF126=0,AI126=0,AJ126=0),"CLOSED",IF(COUNTIF(AI126:AL126,"&gt;0")-COUNTIF(AI126:AL126,"&gt;=1")&gt;=2,"NP/UA",IF(AA126&gt;=1,ROUND(AA126*IFERROR((IF(AND(AB126&gt;=1,AI126&gt;=1),AI126/AB126*0.5,0)+IF(AND(AC126&gt;=1,AJ126&gt;=1),AJ126/AC126*0.3,0)+IF(AND(AD126&gt;=1,AK126&gt;=1),AK126/AD126*0.2,0))/(IF(AND(AB126&gt;=1,AI126&gt;=1),0.5,0)+IF(AND(AC126&gt;=1,AJ126&gt;=1),0.3,0)+IF(AND(AD126&gt;=1,AK126&gt;=1),0.2,0)),1),0),IFERROR(ROUND((IF(AI126&gt;=1,AI126*0.5,0)+IF(AJ126&gt;=1,AJ126*0.3,0)+IF(AK126&gt;=1,AK126*0.2,0))/(IF(AI126&gt;=1,0.5,0)+IF(AJ126&gt;=1,0.3,0)+IF(AK126&gt;=1,0.2,0)),0),"NP/UA"))))</f>
        <v>14</v>
      </c>
      <c r="N126" s="11">
        <f>IF(AND(O126=0,P126=0,S126=0,T126=0,W126=0,X126=0,AA126=0,AB126=0,AE126=0,AF126=0,AI126=0,AJ126=0),"CLOSED",IF(COUNTIF(AE126:AH126,"&gt;0")-COUNTIF(AE126:AH126,"&gt;=1")&gt;=2,"NP/UA",IF(W126&gt;=1,ROUND(W126*IFERROR((IF(AND(X126&gt;=1,AE126&gt;=1),AE126/X126*0.5,0)+IF(AND(Y126&gt;=1,AF126&gt;=1),AF126/Y126*0.3,0)+IF(AND(Z126&gt;=1,AG126&gt;=1),AG126/Z126*0.2,0))/(IF(AND(X126&gt;=1,AE126&gt;=1),0.5,0)+IF(AND(Y126&gt;=1,AF126&gt;=1),0.3,0)+IF(AND(Z126&gt;=1,AG126&gt;=1),0.2,0)),1),0),IFERROR(ROUND((IF(AE126&gt;=1,AE126*0.5,0)+IF(AF126&gt;=1,AF126*0.3,0)+IF(AG126&gt;=1,AG126*0.2,0))/(IF(AE126&gt;=1,0.5,0)+IF(AF126&gt;=1,0.3,0)+IF(AG126&gt;=1,0.2,0)),0),"NP/UA"))))</f>
        <v>12</v>
      </c>
      <c r="O126">
        <v>13</v>
      </c>
      <c r="P126">
        <v>16</v>
      </c>
      <c r="Q126">
        <v>8</v>
      </c>
      <c r="R126">
        <v>13</v>
      </c>
      <c r="S126">
        <v>13</v>
      </c>
      <c r="T126">
        <v>13</v>
      </c>
      <c r="U126">
        <v>16</v>
      </c>
      <c r="V126">
        <v>7</v>
      </c>
      <c r="W126">
        <v>12</v>
      </c>
      <c r="X126">
        <v>7</v>
      </c>
      <c r="Y126">
        <v>12</v>
      </c>
      <c r="Z126">
        <v>8</v>
      </c>
      <c r="AA126">
        <v>14</v>
      </c>
      <c r="AB126">
        <v>15</v>
      </c>
      <c r="AC126">
        <v>7</v>
      </c>
      <c r="AD126">
        <v>14</v>
      </c>
      <c r="AE126">
        <v>8</v>
      </c>
      <c r="AF126">
        <v>10</v>
      </c>
      <c r="AG126">
        <v>8</v>
      </c>
      <c r="AH126">
        <v>10</v>
      </c>
      <c r="AI126">
        <v>14</v>
      </c>
      <c r="AJ126">
        <v>8</v>
      </c>
      <c r="AK126">
        <v>11</v>
      </c>
      <c r="AL126">
        <v>9</v>
      </c>
      <c r="AM126" s="2"/>
      <c r="AN126" s="2"/>
      <c r="AO126" s="2"/>
      <c r="AP126" s="2"/>
    </row>
    <row r="127" spans="1:42" x14ac:dyDescent="0.35">
      <c r="A127" s="2" t="s">
        <v>148</v>
      </c>
      <c r="B127" s="4" t="s">
        <v>334</v>
      </c>
      <c r="C127" s="4" t="s">
        <v>384</v>
      </c>
      <c r="D127" s="2" t="s">
        <v>14</v>
      </c>
      <c r="E127" s="2" t="s">
        <v>15</v>
      </c>
      <c r="F127" s="12">
        <f>IF(AND(O127=0,P127=0,S127=0,T127=0,W127=0,X127=0,AA127=0,AB127=0,AE127=0,AF127=0,AI127=0,AJ127=0),"CLOSED",IF(COUNTIF(AI127:AL127,"&gt;0")-COUNTIF(AI127:AL127,"&gt;=1")&gt;=2,"NP/UA",IF(S127&gt;=1,ROUND(S127*IFERROR((IF(AND(T127&gt;=1,AA127&gt;=1),AA127/T127*0.5,0)+IF(AND(U127&gt;=1,AB127&gt;=1),AB127/U127*0.3,0)+IF(AND(V127&gt;=1,AC127&gt;=1),AC127/V127*0.2,0))/(IF(AND(T127&gt;=1,AA127&gt;=1),0.5,0)+IF(AND(U127&gt;=1,AB127&gt;=1),0.3,0)+IF(AND(V127&gt;=1,AC127&gt;=1),0.2,0)),1)*IFERROR((IF(AND(AB127&gt;=1,AI127&gt;=1),AI127/AB127*0.5,0)+IF(AND(AC127&gt;=1,AJ127&gt;=1),AJ127/AC127*0.3,0)+IF(AND(AD127&gt;=1,AK127&gt;=1),AK127/AD127*0.2,0))/(IF(AND(AB127&gt;=1,AI127&gt;=1),0.5,0)+IF(AND(AC127&gt;=1,AJ127&gt;=1),0.3,0)+IF(AND(AD127&gt;=1,AK127&gt;=1),0.2,0)),1),0),IFERROR(ROUND((IF(ISNUMBER(M127),M127*0.4,0)+IF(AI127&gt;=1,AI127*0.25,0)+IF(AJ127&gt;=1,AJ127*0.15,0)+IF(AK127&gt;=1,AK127*0.1,0)+IF(AL127&gt;=1,AL127*0.1,0))/(IF(ISNUMBER(M127),0.4,0)+IF(AI127&gt;=1,0.25,0)+IF(AJ127&gt;=1,0.15,0)+IF(AK127&gt;=1,0.1,0)+IF(AL127&gt;=1,0.1,0)),0),"NP/UA"))))</f>
        <v>155</v>
      </c>
      <c r="G127" s="12">
        <f>IF(AND(O127=0,P127=0,S127=0,T127=0,W127=0,X127=0,AA127=0,AB127=0,AE127=0,AF127=0,AI127=0,AJ127=0),"CLOSED",IF(COUNTIF(AE127:AH127,"&gt;0")-COUNTIF(AE127:AH127,"&gt;=1")&gt;=2,"NP/UA",IF(O127&gt;=1,ROUND(O127*IFERROR((IF(AND(P127&gt;=1,W127&gt;=1),W127/P127*0.5,0)+IF(AND(Q127&gt;=1,X127&gt;=1),X127/Q127*0.3,0)+IF(AND(R127&gt;=1,Y127&gt;=1),Y127/R127*0.2,0))/(IF(AND(P127&gt;=1,W127&gt;=1),0.5,0)+IF(AND(Q127&gt;=1,X127&gt;=1),0.3,0)+IF(AND(R127&gt;=1,Y127&gt;=1),0.2,0)),1)*IFERROR((IF(AND(X127&gt;=1,AE127&gt;=1),AE127/X127*0.5,0)+IF(AND(Y127&gt;=1,AF127&gt;=1),AF127/Y127*0.3,0)+IF(AND(Z127&gt;=1,AG127&gt;=1),AG127/Z127*0.2,0))/(IF(AND(X127&gt;=1,AE127&gt;=1),0.5,0)+IF(AND(Y127&gt;=1,AF127&gt;=1),0.3,0)+IF(AND(Z127&gt;=1,AG127&gt;=1),0.2,0)),1),0),IFERROR(ROUND((IF(ISNUMBER(N127),N127*0.4,0)+IF(AE127&gt;=1,AE127*0.25,0)+IF(AF127&gt;=1,AF127*0.15,0)+IF(AG127&gt;=1,AG127*0.1,0)+IF(AH127&gt;=1,AH127*0.1,0))/(IF(ISNUMBER(N127),0.4,0)+IF(AE127&gt;=1,0.25,0)+IF(AF127&gt;=1,0.15,0)+IF(AG127&gt;=1,0.1,0)+IF(AH127&gt;=1,0.1,0)),0),"NP/UA"))))</f>
        <v>151</v>
      </c>
      <c r="H127" s="13">
        <f>IF(F127="NP/UA","Unavail",IF(F127="CLOSED","CLOSED",IF(ISNUMBER(F127),ROUND(F127/4,0),"Unavail")))</f>
        <v>39</v>
      </c>
      <c r="I127" s="13">
        <f>IF(G127="NP/UA","Unavail",IF(G127="CLOSED","CLOSED",IF(ISNUMBER(G127),ROUND(G127/7,0),"Unavail")))</f>
        <v>22</v>
      </c>
      <c r="J127" s="13">
        <f>IF(F127="NP/UA","Unavail",IF(F127="CLOSED","CLOSED",IF(ISNUMBER(F127),ROUND(F127*0.25*0.75,0),"Unavail")))</f>
        <v>29</v>
      </c>
      <c r="K127" s="13">
        <f>IF(G127="NP/UA","Unavail",IF(G127="CLOSED","CLOSED",IF(ISNUMBER(G127),ROUND(G127*(1/7)*0.75,0),"Unavail")))</f>
        <v>16</v>
      </c>
      <c r="L127" s="7"/>
      <c r="M127" s="11">
        <f>IF(AND(O127=0,P127=0,S127=0,T127=0,W127=0,X127=0,AA127=0,AB127=0,AE127=0,AF127=0,AI127=0,AJ127=0),"CLOSED",IF(COUNTIF(AI127:AL127,"&gt;0")-COUNTIF(AI127:AL127,"&gt;=1")&gt;=2,"NP/UA",IF(AA127&gt;=1,ROUND(AA127*IFERROR((IF(AND(AB127&gt;=1,AI127&gt;=1),AI127/AB127*0.5,0)+IF(AND(AC127&gt;=1,AJ127&gt;=1),AJ127/AC127*0.3,0)+IF(AND(AD127&gt;=1,AK127&gt;=1),AK127/AD127*0.2,0))/(IF(AND(AB127&gt;=1,AI127&gt;=1),0.5,0)+IF(AND(AC127&gt;=1,AJ127&gt;=1),0.3,0)+IF(AND(AD127&gt;=1,AK127&gt;=1),0.2,0)),1),0),IFERROR(ROUND((IF(AI127&gt;=1,AI127*0.5,0)+IF(AJ127&gt;=1,AJ127*0.3,0)+IF(AK127&gt;=1,AK127*0.2,0))/(IF(AI127&gt;=1,0.5,0)+IF(AJ127&gt;=1,0.3,0)+IF(AK127&gt;=1,0.2,0)),0),"NP/UA"))))</f>
        <v>155</v>
      </c>
      <c r="N127" s="11">
        <f>IF(AND(O127=0,P127=0,S127=0,T127=0,W127=0,X127=0,AA127=0,AB127=0,AE127=0,AF127=0,AI127=0,AJ127=0),"CLOSED",IF(COUNTIF(AE127:AH127,"&gt;0")-COUNTIF(AE127:AH127,"&gt;=1")&gt;=2,"NP/UA",IF(W127&gt;=1,ROUND(W127*IFERROR((IF(AND(X127&gt;=1,AE127&gt;=1),AE127/X127*0.5,0)+IF(AND(Y127&gt;=1,AF127&gt;=1),AF127/Y127*0.3,0)+IF(AND(Z127&gt;=1,AG127&gt;=1),AG127/Z127*0.2,0))/(IF(AND(X127&gt;=1,AE127&gt;=1),0.5,0)+IF(AND(Y127&gt;=1,AF127&gt;=1),0.3,0)+IF(AND(Z127&gt;=1,AG127&gt;=1),0.2,0)),1),0),IFERROR(ROUND((IF(AE127&gt;=1,AE127*0.5,0)+IF(AF127&gt;=1,AF127*0.3,0)+IF(AG127&gt;=1,AG127*0.2,0))/(IF(AE127&gt;=1,0.5,0)+IF(AF127&gt;=1,0.3,0)+IF(AG127&gt;=1,0.2,0)),0),"NP/UA"))))</f>
        <v>174</v>
      </c>
      <c r="O127">
        <v>176</v>
      </c>
      <c r="P127">
        <v>202</v>
      </c>
      <c r="Q127">
        <v>185</v>
      </c>
      <c r="R127">
        <v>180</v>
      </c>
      <c r="S127">
        <v>190</v>
      </c>
      <c r="T127">
        <v>193</v>
      </c>
      <c r="U127">
        <v>192</v>
      </c>
      <c r="V127">
        <v>174</v>
      </c>
      <c r="W127">
        <v>189</v>
      </c>
      <c r="X127">
        <v>170</v>
      </c>
      <c r="Y127">
        <v>174</v>
      </c>
      <c r="Z127">
        <v>144</v>
      </c>
      <c r="AA127">
        <v>165</v>
      </c>
      <c r="AB127">
        <v>166</v>
      </c>
      <c r="AC127">
        <v>158</v>
      </c>
      <c r="AD127">
        <v>162</v>
      </c>
      <c r="AE127">
        <v>158</v>
      </c>
      <c r="AF127">
        <v>156</v>
      </c>
      <c r="AG127">
        <v>133</v>
      </c>
      <c r="AH127">
        <v>130</v>
      </c>
      <c r="AI127">
        <v>157</v>
      </c>
      <c r="AJ127">
        <v>145</v>
      </c>
      <c r="AK127">
        <v>157</v>
      </c>
      <c r="AL127">
        <v>139</v>
      </c>
      <c r="AM127" s="2"/>
      <c r="AN127" s="2"/>
      <c r="AO127" s="2"/>
      <c r="AP127" s="2"/>
    </row>
    <row r="128" spans="1:42" x14ac:dyDescent="0.35">
      <c r="A128" s="2" t="s">
        <v>189</v>
      </c>
      <c r="B128" s="4" t="s">
        <v>334</v>
      </c>
      <c r="C128" s="4" t="s">
        <v>384</v>
      </c>
      <c r="D128" s="2" t="s">
        <v>14</v>
      </c>
      <c r="E128" s="2" t="s">
        <v>15</v>
      </c>
      <c r="F128" s="12">
        <f>IF(AND(O128=0,P128=0,S128=0,T128=0,W128=0,X128=0,AA128=0,AB128=0,AE128=0,AF128=0,AI128=0,AJ128=0),"CLOSED",IF(COUNTIF(AI128:AL128,"&gt;0")-COUNTIF(AI128:AL128,"&gt;=1")&gt;=2,"NP/UA",IF(S128&gt;=1,ROUND(S128*IFERROR((IF(AND(T128&gt;=1,AA128&gt;=1),AA128/T128*0.5,0)+IF(AND(U128&gt;=1,AB128&gt;=1),AB128/U128*0.3,0)+IF(AND(V128&gt;=1,AC128&gt;=1),AC128/V128*0.2,0))/(IF(AND(T128&gt;=1,AA128&gt;=1),0.5,0)+IF(AND(U128&gt;=1,AB128&gt;=1),0.3,0)+IF(AND(V128&gt;=1,AC128&gt;=1),0.2,0)),1)*IFERROR((IF(AND(AB128&gt;=1,AI128&gt;=1),AI128/AB128*0.5,0)+IF(AND(AC128&gt;=1,AJ128&gt;=1),AJ128/AC128*0.3,0)+IF(AND(AD128&gt;=1,AK128&gt;=1),AK128/AD128*0.2,0))/(IF(AND(AB128&gt;=1,AI128&gt;=1),0.5,0)+IF(AND(AC128&gt;=1,AJ128&gt;=1),0.3,0)+IF(AND(AD128&gt;=1,AK128&gt;=1),0.2,0)),1),0),IFERROR(ROUND((IF(ISNUMBER(M128),M128*0.4,0)+IF(AI128&gt;=1,AI128*0.25,0)+IF(AJ128&gt;=1,AJ128*0.15,0)+IF(AK128&gt;=1,AK128*0.1,0)+IF(AL128&gt;=1,AL128*0.1,0))/(IF(ISNUMBER(M128),0.4,0)+IF(AI128&gt;=1,0.25,0)+IF(AJ128&gt;=1,0.15,0)+IF(AK128&gt;=1,0.1,0)+IF(AL128&gt;=1,0.1,0)),0),"NP/UA"))))</f>
        <v>6</v>
      </c>
      <c r="G128" s="12">
        <f>IF(AND(O128=0,P128=0,S128=0,T128=0,W128=0,X128=0,AA128=0,AB128=0,AE128=0,AF128=0,AI128=0,AJ128=0),"CLOSED",IF(COUNTIF(AE128:AH128,"&gt;0")-COUNTIF(AE128:AH128,"&gt;=1")&gt;=2,"NP/UA",IF(O128&gt;=1,ROUND(O128*IFERROR((IF(AND(P128&gt;=1,W128&gt;=1),W128/P128*0.5,0)+IF(AND(Q128&gt;=1,X128&gt;=1),X128/Q128*0.3,0)+IF(AND(R128&gt;=1,Y128&gt;=1),Y128/R128*0.2,0))/(IF(AND(P128&gt;=1,W128&gt;=1),0.5,0)+IF(AND(Q128&gt;=1,X128&gt;=1),0.3,0)+IF(AND(R128&gt;=1,Y128&gt;=1),0.2,0)),1)*IFERROR((IF(AND(X128&gt;=1,AE128&gt;=1),AE128/X128*0.5,0)+IF(AND(Y128&gt;=1,AF128&gt;=1),AF128/Y128*0.3,0)+IF(AND(Z128&gt;=1,AG128&gt;=1),AG128/Z128*0.2,0))/(IF(AND(X128&gt;=1,AE128&gt;=1),0.5,0)+IF(AND(Y128&gt;=1,AF128&gt;=1),0.3,0)+IF(AND(Z128&gt;=1,AG128&gt;=1),0.2,0)),1),0),IFERROR(ROUND((IF(ISNUMBER(N128),N128*0.4,0)+IF(AE128&gt;=1,AE128*0.25,0)+IF(AF128&gt;=1,AF128*0.15,0)+IF(AG128&gt;=1,AG128*0.1,0)+IF(AH128&gt;=1,AH128*0.1,0))/(IF(ISNUMBER(N128),0.4,0)+IF(AE128&gt;=1,0.25,0)+IF(AF128&gt;=1,0.15,0)+IF(AG128&gt;=1,0.1,0)+IF(AH128&gt;=1,0.1,0)),0),"NP/UA"))))</f>
        <v>31</v>
      </c>
      <c r="H128" s="13">
        <f>IF(F128="NP/UA","Unavail",IF(F128="CLOSED","CLOSED",IF(ISNUMBER(F128),ROUND(F128/4,0),"Unavail")))</f>
        <v>2</v>
      </c>
      <c r="I128" s="13">
        <f>IF(G128="NP/UA","Unavail",IF(G128="CLOSED","CLOSED",IF(ISNUMBER(G128),ROUND(G128/7,0),"Unavail")))</f>
        <v>4</v>
      </c>
      <c r="J128" s="13">
        <f>IF(F128="NP/UA","Unavail",IF(F128="CLOSED","CLOSED",IF(ISNUMBER(F128),ROUND(F128*0.25*0.75,0),"Unavail")))</f>
        <v>1</v>
      </c>
      <c r="K128" s="13">
        <f>IF(G128="NP/UA","Unavail",IF(G128="CLOSED","CLOSED",IF(ISNUMBER(G128),ROUND(G128*(1/7)*0.75,0),"Unavail")))</f>
        <v>3</v>
      </c>
      <c r="L128" s="7"/>
      <c r="M128" s="11">
        <f>IF(AND(O128=0,P128=0,S128=0,T128=0,W128=0,X128=0,AA128=0,AB128=0,AE128=0,AF128=0,AI128=0,AJ128=0),"CLOSED",IF(COUNTIF(AI128:AL128,"&gt;0")-COUNTIF(AI128:AL128,"&gt;=1")&gt;=2,"NP/UA",IF(AA128&gt;=1,ROUND(AA128*IFERROR((IF(AND(AB128&gt;=1,AI128&gt;=1),AI128/AB128*0.5,0)+IF(AND(AC128&gt;=1,AJ128&gt;=1),AJ128/AC128*0.3,0)+IF(AND(AD128&gt;=1,AK128&gt;=1),AK128/AD128*0.2,0))/(IF(AND(AB128&gt;=1,AI128&gt;=1),0.5,0)+IF(AND(AC128&gt;=1,AJ128&gt;=1),0.3,0)+IF(AND(AD128&gt;=1,AK128&gt;=1),0.2,0)),1),0),IFERROR(ROUND((IF(AI128&gt;=1,AI128*0.5,0)+IF(AJ128&gt;=1,AJ128*0.3,0)+IF(AK128&gt;=1,AK128*0.2,0))/(IF(AI128&gt;=1,0.5,0)+IF(AJ128&gt;=1,0.3,0)+IF(AK128&gt;=1,0.2,0)),0),"NP/UA"))))</f>
        <v>6</v>
      </c>
      <c r="N128" s="11">
        <f>IF(AND(O128=0,P128=0,S128=0,T128=0,W128=0,X128=0,AA128=0,AB128=0,AE128=0,AF128=0,AI128=0,AJ128=0),"CLOSED",IF(COUNTIF(AE128:AH128,"&gt;0")-COUNTIF(AE128:AH128,"&gt;=1")&gt;=2,"NP/UA",IF(W128&gt;=1,ROUND(W128*IFERROR((IF(AND(X128&gt;=1,AE128&gt;=1),AE128/X128*0.5,0)+IF(AND(Y128&gt;=1,AF128&gt;=1),AF128/Y128*0.3,0)+IF(AND(Z128&gt;=1,AG128&gt;=1),AG128/Z128*0.2,0))/(IF(AND(X128&gt;=1,AE128&gt;=1),0.5,0)+IF(AND(Y128&gt;=1,AF128&gt;=1),0.3,0)+IF(AND(Z128&gt;=1,AG128&gt;=1),0.2,0)),1),0),IFERROR(ROUND((IF(AE128&gt;=1,AE128*0.5,0)+IF(AF128&gt;=1,AF128*0.3,0)+IF(AG128&gt;=1,AG128*0.2,0))/(IF(AE128&gt;=1,0.5,0)+IF(AF128&gt;=1,0.3,0)+IF(AG128&gt;=1,0.2,0)),0),"NP/UA"))))</f>
        <v>26</v>
      </c>
      <c r="O128">
        <v>9</v>
      </c>
      <c r="P128">
        <v>8</v>
      </c>
      <c r="Q128">
        <v>3</v>
      </c>
      <c r="R128">
        <v>7</v>
      </c>
      <c r="S128">
        <v>0</v>
      </c>
      <c r="T128">
        <v>1</v>
      </c>
      <c r="U128">
        <v>0</v>
      </c>
      <c r="V128">
        <v>0</v>
      </c>
      <c r="W128">
        <v>13</v>
      </c>
      <c r="X128">
        <v>7</v>
      </c>
      <c r="Y128">
        <v>8</v>
      </c>
      <c r="Z128">
        <v>8</v>
      </c>
      <c r="AA128">
        <v>0</v>
      </c>
      <c r="AB128">
        <v>3</v>
      </c>
      <c r="AC128">
        <v>0</v>
      </c>
      <c r="AD128">
        <v>0</v>
      </c>
      <c r="AE128">
        <v>14</v>
      </c>
      <c r="AF128">
        <v>20</v>
      </c>
      <c r="AG128">
        <v>10</v>
      </c>
      <c r="AH128">
        <v>14</v>
      </c>
      <c r="AI128">
        <v>0</v>
      </c>
      <c r="AJ128">
        <v>6</v>
      </c>
      <c r="AK128">
        <v>0</v>
      </c>
      <c r="AL128">
        <v>0</v>
      </c>
      <c r="AM128" s="2"/>
      <c r="AN128" s="2"/>
      <c r="AO128" s="2"/>
      <c r="AP128" s="2"/>
    </row>
    <row r="129" spans="1:42" x14ac:dyDescent="0.35">
      <c r="A129" s="2" t="s">
        <v>196</v>
      </c>
      <c r="B129" s="4" t="s">
        <v>334</v>
      </c>
      <c r="C129" s="4" t="s">
        <v>384</v>
      </c>
      <c r="D129" s="2" t="s">
        <v>194</v>
      </c>
      <c r="E129" s="2" t="s">
        <v>195</v>
      </c>
      <c r="F129" s="12">
        <f>IF(AND(O129=0,P129=0,S129=0,T129=0,W129=0,X129=0,AA129=0,AB129=0,AE129=0,AF129=0,AI129=0,AJ129=0),"CLOSED",IF(COUNTIF(AI129:AL129,"&gt;0")-COUNTIF(AI129:AL129,"&gt;=1")&gt;=2,"NP/UA",IF(S129&gt;=1,ROUND(S129*IFERROR((IF(AND(T129&gt;=1,AA129&gt;=1),AA129/T129*0.5,0)+IF(AND(U129&gt;=1,AB129&gt;=1),AB129/U129*0.3,0)+IF(AND(V129&gt;=1,AC129&gt;=1),AC129/V129*0.2,0))/(IF(AND(T129&gt;=1,AA129&gt;=1),0.5,0)+IF(AND(U129&gt;=1,AB129&gt;=1),0.3,0)+IF(AND(V129&gt;=1,AC129&gt;=1),0.2,0)),1)*IFERROR((IF(AND(AB129&gt;=1,AI129&gt;=1),AI129/AB129*0.5,0)+IF(AND(AC129&gt;=1,AJ129&gt;=1),AJ129/AC129*0.3,0)+IF(AND(AD129&gt;=1,AK129&gt;=1),AK129/AD129*0.2,0))/(IF(AND(AB129&gt;=1,AI129&gt;=1),0.5,0)+IF(AND(AC129&gt;=1,AJ129&gt;=1),0.3,0)+IF(AND(AD129&gt;=1,AK129&gt;=1),0.2,0)),1),0),IFERROR(ROUND((IF(ISNUMBER(M129),M129*0.4,0)+IF(AI129&gt;=1,AI129*0.25,0)+IF(AJ129&gt;=1,AJ129*0.15,0)+IF(AK129&gt;=1,AK129*0.1,0)+IF(AL129&gt;=1,AL129*0.1,0))/(IF(ISNUMBER(M129),0.4,0)+IF(AI129&gt;=1,0.25,0)+IF(AJ129&gt;=1,0.15,0)+IF(AK129&gt;=1,0.1,0)+IF(AL129&gt;=1,0.1,0)),0),"NP/UA"))))</f>
        <v>5</v>
      </c>
      <c r="G129" s="12">
        <f>IF(AND(O129=0,P129=0,S129=0,T129=0,W129=0,X129=0,AA129=0,AB129=0,AE129=0,AF129=0,AI129=0,AJ129=0),"CLOSED",IF(COUNTIF(AE129:AH129,"&gt;0")-COUNTIF(AE129:AH129,"&gt;=1")&gt;=2,"NP/UA",IF(O129&gt;=1,ROUND(O129*IFERROR((IF(AND(P129&gt;=1,W129&gt;=1),W129/P129*0.5,0)+IF(AND(Q129&gt;=1,X129&gt;=1),X129/Q129*0.3,0)+IF(AND(R129&gt;=1,Y129&gt;=1),Y129/R129*0.2,0))/(IF(AND(P129&gt;=1,W129&gt;=1),0.5,0)+IF(AND(Q129&gt;=1,X129&gt;=1),0.3,0)+IF(AND(R129&gt;=1,Y129&gt;=1),0.2,0)),1)*IFERROR((IF(AND(X129&gt;=1,AE129&gt;=1),AE129/X129*0.5,0)+IF(AND(Y129&gt;=1,AF129&gt;=1),AF129/Y129*0.3,0)+IF(AND(Z129&gt;=1,AG129&gt;=1),AG129/Z129*0.2,0))/(IF(AND(X129&gt;=1,AE129&gt;=1),0.5,0)+IF(AND(Y129&gt;=1,AF129&gt;=1),0.3,0)+IF(AND(Z129&gt;=1,AG129&gt;=1),0.2,0)),1),0),IFERROR(ROUND((IF(ISNUMBER(N129),N129*0.4,0)+IF(AE129&gt;=1,AE129*0.25,0)+IF(AF129&gt;=1,AF129*0.15,0)+IF(AG129&gt;=1,AG129*0.1,0)+IF(AH129&gt;=1,AH129*0.1,0))/(IF(ISNUMBER(N129),0.4,0)+IF(AE129&gt;=1,0.25,0)+IF(AF129&gt;=1,0.15,0)+IF(AG129&gt;=1,0.1,0)+IF(AH129&gt;=1,0.1,0)),0),"NP/UA"))))</f>
        <v>4</v>
      </c>
      <c r="H129" s="13">
        <f>IF(F129="NP/UA","Unavail",IF(F129="CLOSED","CLOSED",IF(ISNUMBER(F129),ROUND(F129/4,0),"Unavail")))</f>
        <v>1</v>
      </c>
      <c r="I129" s="13">
        <f>IF(G129="NP/UA","Unavail",IF(G129="CLOSED","CLOSED",IF(ISNUMBER(G129),ROUND(G129/7,0),"Unavail")))</f>
        <v>1</v>
      </c>
      <c r="J129" s="13">
        <f>IF(F129="NP/UA","Unavail",IF(F129="CLOSED","CLOSED",IF(ISNUMBER(F129),ROUND(F129*0.25*0.75,0),"Unavail")))</f>
        <v>1</v>
      </c>
      <c r="K129" s="13">
        <f>IF(G129="NP/UA","Unavail",IF(G129="CLOSED","CLOSED",IF(ISNUMBER(G129),ROUND(G129*(1/7)*0.75,0),"Unavail")))</f>
        <v>0</v>
      </c>
      <c r="L129" s="7"/>
      <c r="M129" s="11">
        <f>IF(AND(O129=0,P129=0,S129=0,T129=0,W129=0,X129=0,AA129=0,AB129=0,AE129=0,AF129=0,AI129=0,AJ129=0),"CLOSED",IF(COUNTIF(AI129:AL129,"&gt;0")-COUNTIF(AI129:AL129,"&gt;=1")&gt;=2,"NP/UA",IF(AA129&gt;=1,ROUND(AA129*IFERROR((IF(AND(AB129&gt;=1,AI129&gt;=1),AI129/AB129*0.5,0)+IF(AND(AC129&gt;=1,AJ129&gt;=1),AJ129/AC129*0.3,0)+IF(AND(AD129&gt;=1,AK129&gt;=1),AK129/AD129*0.2,0))/(IF(AND(AB129&gt;=1,AI129&gt;=1),0.5,0)+IF(AND(AC129&gt;=1,AJ129&gt;=1),0.3,0)+IF(AND(AD129&gt;=1,AK129&gt;=1),0.2,0)),1),0),IFERROR(ROUND((IF(AI129&gt;=1,AI129*0.5,0)+IF(AJ129&gt;=1,AJ129*0.3,0)+IF(AK129&gt;=1,AK129*0.2,0))/(IF(AI129&gt;=1,0.5,0)+IF(AJ129&gt;=1,0.3,0)+IF(AK129&gt;=1,0.2,0)),0),"NP/UA"))))</f>
        <v>9</v>
      </c>
      <c r="N129" s="11">
        <f>IF(AND(O129=0,P129=0,S129=0,T129=0,W129=0,X129=0,AA129=0,AB129=0,AE129=0,AF129=0,AI129=0,AJ129=0),"CLOSED",IF(COUNTIF(AE129:AH129,"&gt;0")-COUNTIF(AE129:AH129,"&gt;=1")&gt;=2,"NP/UA",IF(W129&gt;=1,ROUND(W129*IFERROR((IF(AND(X129&gt;=1,AE129&gt;=1),AE129/X129*0.5,0)+IF(AND(Y129&gt;=1,AF129&gt;=1),AF129/Y129*0.3,0)+IF(AND(Z129&gt;=1,AG129&gt;=1),AG129/Z129*0.2,0))/(IF(AND(X129&gt;=1,AE129&gt;=1),0.5,0)+IF(AND(Y129&gt;=1,AF129&gt;=1),0.3,0)+IF(AND(Z129&gt;=1,AG129&gt;=1),0.2,0)),1),0),IFERROR(ROUND((IF(AE129&gt;=1,AE129*0.5,0)+IF(AF129&gt;=1,AF129*0.3,0)+IF(AG129&gt;=1,AG129*0.2,0))/(IF(AE129&gt;=1,0.5,0)+IF(AF129&gt;=1,0.3,0)+IF(AG129&gt;=1,0.2,0)),0),"NP/UA"))))</f>
        <v>4</v>
      </c>
      <c r="O129">
        <v>5</v>
      </c>
      <c r="P129">
        <v>4</v>
      </c>
      <c r="Q129">
        <v>9</v>
      </c>
      <c r="R129">
        <v>4</v>
      </c>
      <c r="S129">
        <v>5</v>
      </c>
      <c r="T129">
        <v>8</v>
      </c>
      <c r="U129">
        <v>5</v>
      </c>
      <c r="V129">
        <v>3</v>
      </c>
      <c r="W129">
        <v>4</v>
      </c>
      <c r="X129">
        <v>8</v>
      </c>
      <c r="Y129">
        <v>4</v>
      </c>
      <c r="Z129">
        <v>6</v>
      </c>
      <c r="AA129">
        <v>8</v>
      </c>
      <c r="AB129">
        <v>6</v>
      </c>
      <c r="AC129">
        <v>2</v>
      </c>
      <c r="AD129">
        <v>7</v>
      </c>
      <c r="AE129">
        <v>6</v>
      </c>
      <c r="AF129">
        <v>5</v>
      </c>
      <c r="AG129">
        <v>5</v>
      </c>
      <c r="AH129">
        <v>6</v>
      </c>
      <c r="AI129">
        <v>5</v>
      </c>
      <c r="AJ129">
        <v>3</v>
      </c>
      <c r="AK129">
        <v>7</v>
      </c>
      <c r="AL129">
        <v>2</v>
      </c>
      <c r="AM129" s="2"/>
      <c r="AN129" s="2"/>
      <c r="AO129" s="2"/>
      <c r="AP129" s="2"/>
    </row>
    <row r="130" spans="1:42" x14ac:dyDescent="0.35">
      <c r="A130" s="2" t="s">
        <v>246</v>
      </c>
      <c r="B130" s="4" t="s">
        <v>334</v>
      </c>
      <c r="C130" s="4" t="s">
        <v>384</v>
      </c>
      <c r="D130" s="2" t="s">
        <v>14</v>
      </c>
      <c r="E130" s="2" t="s">
        <v>15</v>
      </c>
      <c r="F130" s="12">
        <f>IF(AND(O130=0,P130=0,S130=0,T130=0,W130=0,X130=0,AA130=0,AB130=0,AE130=0,AF130=0,AI130=0,AJ130=0),"CLOSED",IF(COUNTIF(AI130:AL130,"&gt;0")-COUNTIF(AI130:AL130,"&gt;=1")&gt;=2,"NP/UA",IF(S130&gt;=1,ROUND(S130*IFERROR((IF(AND(T130&gt;=1,AA130&gt;=1),AA130/T130*0.5,0)+IF(AND(U130&gt;=1,AB130&gt;=1),AB130/U130*0.3,0)+IF(AND(V130&gt;=1,AC130&gt;=1),AC130/V130*0.2,0))/(IF(AND(T130&gt;=1,AA130&gt;=1),0.5,0)+IF(AND(U130&gt;=1,AB130&gt;=1),0.3,0)+IF(AND(V130&gt;=1,AC130&gt;=1),0.2,0)),1)*IFERROR((IF(AND(AB130&gt;=1,AI130&gt;=1),AI130/AB130*0.5,0)+IF(AND(AC130&gt;=1,AJ130&gt;=1),AJ130/AC130*0.3,0)+IF(AND(AD130&gt;=1,AK130&gt;=1),AK130/AD130*0.2,0))/(IF(AND(AB130&gt;=1,AI130&gt;=1),0.5,0)+IF(AND(AC130&gt;=1,AJ130&gt;=1),0.3,0)+IF(AND(AD130&gt;=1,AK130&gt;=1),0.2,0)),1),0),IFERROR(ROUND((IF(ISNUMBER(M130),M130*0.4,0)+IF(AI130&gt;=1,AI130*0.25,0)+IF(AJ130&gt;=1,AJ130*0.15,0)+IF(AK130&gt;=1,AK130*0.1,0)+IF(AL130&gt;=1,AL130*0.1,0))/(IF(ISNUMBER(M130),0.4,0)+IF(AI130&gt;=1,0.25,0)+IF(AJ130&gt;=1,0.15,0)+IF(AK130&gt;=1,0.1,0)+IF(AL130&gt;=1,0.1,0)),0),"NP/UA"))))</f>
        <v>3</v>
      </c>
      <c r="G130" s="12">
        <f>IF(AND(O130=0,P130=0,S130=0,T130=0,W130=0,X130=0,AA130=0,AB130=0,AE130=0,AF130=0,AI130=0,AJ130=0),"CLOSED",IF(COUNTIF(AE130:AH130,"&gt;0")-COUNTIF(AE130:AH130,"&gt;=1")&gt;=2,"NP/UA",IF(O130&gt;=1,ROUND(O130*IFERROR((IF(AND(P130&gt;=1,W130&gt;=1),W130/P130*0.5,0)+IF(AND(Q130&gt;=1,X130&gt;=1),X130/Q130*0.3,0)+IF(AND(R130&gt;=1,Y130&gt;=1),Y130/R130*0.2,0))/(IF(AND(P130&gt;=1,W130&gt;=1),0.5,0)+IF(AND(Q130&gt;=1,X130&gt;=1),0.3,0)+IF(AND(R130&gt;=1,Y130&gt;=1),0.2,0)),1)*IFERROR((IF(AND(X130&gt;=1,AE130&gt;=1),AE130/X130*0.5,0)+IF(AND(Y130&gt;=1,AF130&gt;=1),AF130/Y130*0.3,0)+IF(AND(Z130&gt;=1,AG130&gt;=1),AG130/Z130*0.2,0))/(IF(AND(X130&gt;=1,AE130&gt;=1),0.5,0)+IF(AND(Y130&gt;=1,AF130&gt;=1),0.3,0)+IF(AND(Z130&gt;=1,AG130&gt;=1),0.2,0)),1),0),IFERROR(ROUND((IF(ISNUMBER(N130),N130*0.4,0)+IF(AE130&gt;=1,AE130*0.25,0)+IF(AF130&gt;=1,AF130*0.15,0)+IF(AG130&gt;=1,AG130*0.1,0)+IF(AH130&gt;=1,AH130*0.1,0))/(IF(ISNUMBER(N130),0.4,0)+IF(AE130&gt;=1,0.25,0)+IF(AF130&gt;=1,0.15,0)+IF(AG130&gt;=1,0.1,0)+IF(AH130&gt;=1,0.1,0)),0),"NP/UA"))))</f>
        <v>1</v>
      </c>
      <c r="H130" s="13">
        <f>IF(F130="NP/UA","Unavail",IF(F130="CLOSED","CLOSED",IF(ISNUMBER(F130),ROUND(F130/4,0),"Unavail")))</f>
        <v>1</v>
      </c>
      <c r="I130" s="13">
        <f>IF(G130="NP/UA","Unavail",IF(G130="CLOSED","CLOSED",IF(ISNUMBER(G130),ROUND(G130/7,0),"Unavail")))</f>
        <v>0</v>
      </c>
      <c r="J130" s="13">
        <f>IF(F130="NP/UA","Unavail",IF(F130="CLOSED","CLOSED",IF(ISNUMBER(F130),ROUND(F130*0.25*0.75,0),"Unavail")))</f>
        <v>1</v>
      </c>
      <c r="K130" s="13">
        <f>IF(G130="NP/UA","Unavail",IF(G130="CLOSED","CLOSED",IF(ISNUMBER(G130),ROUND(G130*(1/7)*0.75,0),"Unavail")))</f>
        <v>0</v>
      </c>
      <c r="L130" s="7"/>
      <c r="M130" s="11">
        <f>IF(AND(O130=0,P130=0,S130=0,T130=0,W130=0,X130=0,AA130=0,AB130=0,AE130=0,AF130=0,AI130=0,AJ130=0),"CLOSED",IF(COUNTIF(AI130:AL130,"&gt;0")-COUNTIF(AI130:AL130,"&gt;=1")&gt;=2,"NP/UA",IF(AA130&gt;=1,ROUND(AA130*IFERROR((IF(AND(AB130&gt;=1,AI130&gt;=1),AI130/AB130*0.5,0)+IF(AND(AC130&gt;=1,AJ130&gt;=1),AJ130/AC130*0.3,0)+IF(AND(AD130&gt;=1,AK130&gt;=1),AK130/AD130*0.2,0))/(IF(AND(AB130&gt;=1,AI130&gt;=1),0.5,0)+IF(AND(AC130&gt;=1,AJ130&gt;=1),0.3,0)+IF(AND(AD130&gt;=1,AK130&gt;=1),0.2,0)),1),0),IFERROR(ROUND((IF(AI130&gt;=1,AI130*0.5,0)+IF(AJ130&gt;=1,AJ130*0.3,0)+IF(AK130&gt;=1,AK130*0.2,0))/(IF(AI130&gt;=1,0.5,0)+IF(AJ130&gt;=1,0.3,0)+IF(AK130&gt;=1,0.2,0)),0),"NP/UA"))))</f>
        <v>5</v>
      </c>
      <c r="N130" s="11">
        <f>IF(AND(O130=0,P130=0,S130=0,T130=0,W130=0,X130=0,AA130=0,AB130=0,AE130=0,AF130=0,AI130=0,AJ130=0),"CLOSED",IF(COUNTIF(AE130:AH130,"&gt;0")-COUNTIF(AE130:AH130,"&gt;=1")&gt;=2,"NP/UA",IF(W130&gt;=1,ROUND(W130*IFERROR((IF(AND(X130&gt;=1,AE130&gt;=1),AE130/X130*0.5,0)+IF(AND(Y130&gt;=1,AF130&gt;=1),AF130/Y130*0.3,0)+IF(AND(Z130&gt;=1,AG130&gt;=1),AG130/Z130*0.2,0))/(IF(AND(X130&gt;=1,AE130&gt;=1),0.5,0)+IF(AND(Y130&gt;=1,AF130&gt;=1),0.3,0)+IF(AND(Z130&gt;=1,AG130&gt;=1),0.2,0)),1),0),IFERROR(ROUND((IF(AE130&gt;=1,AE130*0.5,0)+IF(AF130&gt;=1,AF130*0.3,0)+IF(AG130&gt;=1,AG130*0.2,0))/(IF(AE130&gt;=1,0.5,0)+IF(AF130&gt;=1,0.3,0)+IF(AG130&gt;=1,0.2,0)),0),"NP/UA"))))</f>
        <v>1</v>
      </c>
      <c r="O130">
        <v>1</v>
      </c>
      <c r="P130">
        <v>4</v>
      </c>
      <c r="Q130">
        <v>2</v>
      </c>
      <c r="R130">
        <v>12</v>
      </c>
      <c r="S130">
        <v>4</v>
      </c>
      <c r="T130">
        <v>7</v>
      </c>
      <c r="U130">
        <v>12</v>
      </c>
      <c r="V130">
        <v>15</v>
      </c>
      <c r="W130">
        <v>2</v>
      </c>
      <c r="X130">
        <v>6</v>
      </c>
      <c r="Y130">
        <v>8</v>
      </c>
      <c r="Z130">
        <v>11</v>
      </c>
      <c r="AA130">
        <v>9</v>
      </c>
      <c r="AB130">
        <v>16</v>
      </c>
      <c r="AC130">
        <v>12</v>
      </c>
      <c r="AD130">
        <v>21</v>
      </c>
      <c r="AE130">
        <v>2</v>
      </c>
      <c r="AF130">
        <v>5</v>
      </c>
      <c r="AG130">
        <v>10</v>
      </c>
      <c r="AH130">
        <v>12</v>
      </c>
      <c r="AI130">
        <v>11</v>
      </c>
      <c r="AJ130">
        <v>5</v>
      </c>
      <c r="AK130">
        <v>14</v>
      </c>
      <c r="AL130">
        <v>23</v>
      </c>
      <c r="AM130" s="2"/>
      <c r="AN130" s="2"/>
      <c r="AO130" s="2"/>
      <c r="AP130" s="2"/>
    </row>
    <row r="131" spans="1:42" x14ac:dyDescent="0.35">
      <c r="A131" s="2" t="s">
        <v>253</v>
      </c>
      <c r="B131" s="4" t="s">
        <v>334</v>
      </c>
      <c r="C131" s="4" t="s">
        <v>384</v>
      </c>
      <c r="D131" s="2" t="s">
        <v>251</v>
      </c>
      <c r="E131" s="2" t="s">
        <v>252</v>
      </c>
      <c r="F131" s="12">
        <f>IF(AND(O131=0,P131=0,S131=0,T131=0,W131=0,X131=0,AA131=0,AB131=0,AE131=0,AF131=0,AI131=0,AJ131=0),"CLOSED",IF(COUNTIF(AI131:AL131,"&gt;0")-COUNTIF(AI131:AL131,"&gt;=1")&gt;=2,"NP/UA",IF(S131&gt;=1,ROUND(S131*IFERROR((IF(AND(T131&gt;=1,AA131&gt;=1),AA131/T131*0.5,0)+IF(AND(U131&gt;=1,AB131&gt;=1),AB131/U131*0.3,0)+IF(AND(V131&gt;=1,AC131&gt;=1),AC131/V131*0.2,0))/(IF(AND(T131&gt;=1,AA131&gt;=1),0.5,0)+IF(AND(U131&gt;=1,AB131&gt;=1),0.3,0)+IF(AND(V131&gt;=1,AC131&gt;=1),0.2,0)),1)*IFERROR((IF(AND(AB131&gt;=1,AI131&gt;=1),AI131/AB131*0.5,0)+IF(AND(AC131&gt;=1,AJ131&gt;=1),AJ131/AC131*0.3,0)+IF(AND(AD131&gt;=1,AK131&gt;=1),AK131/AD131*0.2,0))/(IF(AND(AB131&gt;=1,AI131&gt;=1),0.5,0)+IF(AND(AC131&gt;=1,AJ131&gt;=1),0.3,0)+IF(AND(AD131&gt;=1,AK131&gt;=1),0.2,0)),1),0),IFERROR(ROUND((IF(ISNUMBER(M131),M131*0.4,0)+IF(AI131&gt;=1,AI131*0.25,0)+IF(AJ131&gt;=1,AJ131*0.15,0)+IF(AK131&gt;=1,AK131*0.1,0)+IF(AL131&gt;=1,AL131*0.1,0))/(IF(ISNUMBER(M131),0.4,0)+IF(AI131&gt;=1,0.25,0)+IF(AJ131&gt;=1,0.15,0)+IF(AK131&gt;=1,0.1,0)+IF(AL131&gt;=1,0.1,0)),0),"NP/UA"))))</f>
        <v>7</v>
      </c>
      <c r="G131" s="12">
        <f>IF(AND(O131=0,P131=0,S131=0,T131=0,W131=0,X131=0,AA131=0,AB131=0,AE131=0,AF131=0,AI131=0,AJ131=0),"CLOSED",IF(COUNTIF(AE131:AH131,"&gt;0")-COUNTIF(AE131:AH131,"&gt;=1")&gt;=2,"NP/UA",IF(O131&gt;=1,ROUND(O131*IFERROR((IF(AND(P131&gt;=1,W131&gt;=1),W131/P131*0.5,0)+IF(AND(Q131&gt;=1,X131&gt;=1),X131/Q131*0.3,0)+IF(AND(R131&gt;=1,Y131&gt;=1),Y131/R131*0.2,0))/(IF(AND(P131&gt;=1,W131&gt;=1),0.5,0)+IF(AND(Q131&gt;=1,X131&gt;=1),0.3,0)+IF(AND(R131&gt;=1,Y131&gt;=1),0.2,0)),1)*IFERROR((IF(AND(X131&gt;=1,AE131&gt;=1),AE131/X131*0.5,0)+IF(AND(Y131&gt;=1,AF131&gt;=1),AF131/Y131*0.3,0)+IF(AND(Z131&gt;=1,AG131&gt;=1),AG131/Z131*0.2,0))/(IF(AND(X131&gt;=1,AE131&gt;=1),0.5,0)+IF(AND(Y131&gt;=1,AF131&gt;=1),0.3,0)+IF(AND(Z131&gt;=1,AG131&gt;=1),0.2,0)),1),0),IFERROR(ROUND((IF(ISNUMBER(N131),N131*0.4,0)+IF(AE131&gt;=1,AE131*0.25,0)+IF(AF131&gt;=1,AF131*0.15,0)+IF(AG131&gt;=1,AG131*0.1,0)+IF(AH131&gt;=1,AH131*0.1,0))/(IF(ISNUMBER(N131),0.4,0)+IF(AE131&gt;=1,0.25,0)+IF(AF131&gt;=1,0.15,0)+IF(AG131&gt;=1,0.1,0)+IF(AH131&gt;=1,0.1,0)),0),"NP/UA"))))</f>
        <v>9</v>
      </c>
      <c r="H131" s="13">
        <f>IF(F131="NP/UA","Unavail",IF(F131="CLOSED","CLOSED",IF(ISNUMBER(F131),ROUND(F131/4,0),"Unavail")))</f>
        <v>2</v>
      </c>
      <c r="I131" s="13">
        <f>IF(G131="NP/UA","Unavail",IF(G131="CLOSED","CLOSED",IF(ISNUMBER(G131),ROUND(G131/7,0),"Unavail")))</f>
        <v>1</v>
      </c>
      <c r="J131" s="13">
        <f>IF(F131="NP/UA","Unavail",IF(F131="CLOSED","CLOSED",IF(ISNUMBER(F131),ROUND(F131*0.25*0.75,0),"Unavail")))</f>
        <v>1</v>
      </c>
      <c r="K131" s="13">
        <f>IF(G131="NP/UA","Unavail",IF(G131="CLOSED","CLOSED",IF(ISNUMBER(G131),ROUND(G131*(1/7)*0.75,0),"Unavail")))</f>
        <v>1</v>
      </c>
      <c r="L131" s="7"/>
      <c r="M131" s="11">
        <f>IF(AND(O131=0,P131=0,S131=0,T131=0,W131=0,X131=0,AA131=0,AB131=0,AE131=0,AF131=0,AI131=0,AJ131=0),"CLOSED",IF(COUNTIF(AI131:AL131,"&gt;0")-COUNTIF(AI131:AL131,"&gt;=1")&gt;=2,"NP/UA",IF(AA131&gt;=1,ROUND(AA131*IFERROR((IF(AND(AB131&gt;=1,AI131&gt;=1),AI131/AB131*0.5,0)+IF(AND(AC131&gt;=1,AJ131&gt;=1),AJ131/AC131*0.3,0)+IF(AND(AD131&gt;=1,AK131&gt;=1),AK131/AD131*0.2,0))/(IF(AND(AB131&gt;=1,AI131&gt;=1),0.5,0)+IF(AND(AC131&gt;=1,AJ131&gt;=1),0.3,0)+IF(AND(AD131&gt;=1,AK131&gt;=1),0.2,0)),1),0),IFERROR(ROUND((IF(AI131&gt;=1,AI131*0.5,0)+IF(AJ131&gt;=1,AJ131*0.3,0)+IF(AK131&gt;=1,AK131*0.2,0))/(IF(AI131&gt;=1,0.5,0)+IF(AJ131&gt;=1,0.3,0)+IF(AK131&gt;=1,0.2,0)),0),"NP/UA"))))</f>
        <v>9</v>
      </c>
      <c r="N131" s="11">
        <f>IF(AND(O131=0,P131=0,S131=0,T131=0,W131=0,X131=0,AA131=0,AB131=0,AE131=0,AF131=0,AI131=0,AJ131=0),"CLOSED",IF(COUNTIF(AE131:AH131,"&gt;0")-COUNTIF(AE131:AH131,"&gt;=1")&gt;=2,"NP/UA",IF(W131&gt;=1,ROUND(W131*IFERROR((IF(AND(X131&gt;=1,AE131&gt;=1),AE131/X131*0.5,0)+IF(AND(Y131&gt;=1,AF131&gt;=1),AF131/Y131*0.3,0)+IF(AND(Z131&gt;=1,AG131&gt;=1),AG131/Z131*0.2,0))/(IF(AND(X131&gt;=1,AE131&gt;=1),0.5,0)+IF(AND(Y131&gt;=1,AF131&gt;=1),0.3,0)+IF(AND(Z131&gt;=1,AG131&gt;=1),0.2,0)),1),0),IFERROR(ROUND((IF(AE131&gt;=1,AE131*0.5,0)+IF(AF131&gt;=1,AF131*0.3,0)+IF(AG131&gt;=1,AG131*0.2,0))/(IF(AE131&gt;=1,0.5,0)+IF(AF131&gt;=1,0.3,0)+IF(AG131&gt;=1,0.2,0)),0),"NP/UA"))))</f>
        <v>14</v>
      </c>
      <c r="O131">
        <v>10</v>
      </c>
      <c r="P131">
        <v>14</v>
      </c>
      <c r="Q131">
        <v>15</v>
      </c>
      <c r="R131">
        <v>15</v>
      </c>
      <c r="S131">
        <v>10</v>
      </c>
      <c r="T131">
        <v>12</v>
      </c>
      <c r="U131">
        <v>8</v>
      </c>
      <c r="V131">
        <v>15</v>
      </c>
      <c r="W131">
        <v>12</v>
      </c>
      <c r="X131">
        <v>13</v>
      </c>
      <c r="Y131">
        <v>5</v>
      </c>
      <c r="Z131">
        <v>7</v>
      </c>
      <c r="AA131">
        <v>12</v>
      </c>
      <c r="AB131">
        <v>7</v>
      </c>
      <c r="AC131">
        <v>11</v>
      </c>
      <c r="AD131">
        <v>11</v>
      </c>
      <c r="AE131">
        <v>11</v>
      </c>
      <c r="AF131">
        <v>10</v>
      </c>
      <c r="AG131">
        <v>5</v>
      </c>
      <c r="AH131">
        <v>9</v>
      </c>
      <c r="AI131">
        <v>4</v>
      </c>
      <c r="AJ131">
        <v>13</v>
      </c>
      <c r="AK131">
        <v>5</v>
      </c>
      <c r="AL131">
        <v>10</v>
      </c>
      <c r="AM131" s="2"/>
      <c r="AN131" s="2"/>
      <c r="AO131" s="2"/>
      <c r="AP131" s="2"/>
    </row>
    <row r="132" spans="1:42" x14ac:dyDescent="0.35">
      <c r="A132" s="2" t="s">
        <v>294</v>
      </c>
      <c r="B132" s="4" t="s">
        <v>334</v>
      </c>
      <c r="C132" s="4" t="s">
        <v>384</v>
      </c>
      <c r="D132" s="2" t="s">
        <v>208</v>
      </c>
      <c r="E132" s="2" t="s">
        <v>209</v>
      </c>
      <c r="F132" s="12">
        <f>IF(AND(O132=0,P132=0,S132=0,T132=0,W132=0,X132=0,AA132=0,AB132=0,AE132=0,AF132=0,AI132=0,AJ132=0),"CLOSED",IF(COUNTIF(AI132:AL132,"&gt;0")-COUNTIF(AI132:AL132,"&gt;=1")&gt;=2,"NP/UA",IF(S132&gt;=1,ROUND(S132*IFERROR((IF(AND(T132&gt;=1,AA132&gt;=1),AA132/T132*0.5,0)+IF(AND(U132&gt;=1,AB132&gt;=1),AB132/U132*0.3,0)+IF(AND(V132&gt;=1,AC132&gt;=1),AC132/V132*0.2,0))/(IF(AND(T132&gt;=1,AA132&gt;=1),0.5,0)+IF(AND(U132&gt;=1,AB132&gt;=1),0.3,0)+IF(AND(V132&gt;=1,AC132&gt;=1),0.2,0)),1)*IFERROR((IF(AND(AB132&gt;=1,AI132&gt;=1),AI132/AB132*0.5,0)+IF(AND(AC132&gt;=1,AJ132&gt;=1),AJ132/AC132*0.3,0)+IF(AND(AD132&gt;=1,AK132&gt;=1),AK132/AD132*0.2,0))/(IF(AND(AB132&gt;=1,AI132&gt;=1),0.5,0)+IF(AND(AC132&gt;=1,AJ132&gt;=1),0.3,0)+IF(AND(AD132&gt;=1,AK132&gt;=1),0.2,0)),1),0),IFERROR(ROUND((IF(ISNUMBER(M132),M132*0.4,0)+IF(AI132&gt;=1,AI132*0.25,0)+IF(AJ132&gt;=1,AJ132*0.15,0)+IF(AK132&gt;=1,AK132*0.1,0)+IF(AL132&gt;=1,AL132*0.1,0))/(IF(ISNUMBER(M132),0.4,0)+IF(AI132&gt;=1,0.25,0)+IF(AJ132&gt;=1,0.15,0)+IF(AK132&gt;=1,0.1,0)+IF(AL132&gt;=1,0.1,0)),0),"NP/UA"))))</f>
        <v>74</v>
      </c>
      <c r="G132" s="12">
        <f>IF(AND(O132=0,P132=0,S132=0,T132=0,W132=0,X132=0,AA132=0,AB132=0,AE132=0,AF132=0,AI132=0,AJ132=0),"CLOSED",IF(COUNTIF(AE132:AH132,"&gt;0")-COUNTIF(AE132:AH132,"&gt;=1")&gt;=2,"NP/UA",IF(O132&gt;=1,ROUND(O132*IFERROR((IF(AND(P132&gt;=1,W132&gt;=1),W132/P132*0.5,0)+IF(AND(Q132&gt;=1,X132&gt;=1),X132/Q132*0.3,0)+IF(AND(R132&gt;=1,Y132&gt;=1),Y132/R132*0.2,0))/(IF(AND(P132&gt;=1,W132&gt;=1),0.5,0)+IF(AND(Q132&gt;=1,X132&gt;=1),0.3,0)+IF(AND(R132&gt;=1,Y132&gt;=1),0.2,0)),1)*IFERROR((IF(AND(X132&gt;=1,AE132&gt;=1),AE132/X132*0.5,0)+IF(AND(Y132&gt;=1,AF132&gt;=1),AF132/Y132*0.3,0)+IF(AND(Z132&gt;=1,AG132&gt;=1),AG132/Z132*0.2,0))/(IF(AND(X132&gt;=1,AE132&gt;=1),0.5,0)+IF(AND(Y132&gt;=1,AF132&gt;=1),0.3,0)+IF(AND(Z132&gt;=1,AG132&gt;=1),0.2,0)),1),0),IFERROR(ROUND((IF(ISNUMBER(N132),N132*0.4,0)+IF(AE132&gt;=1,AE132*0.25,0)+IF(AF132&gt;=1,AF132*0.15,0)+IF(AG132&gt;=1,AG132*0.1,0)+IF(AH132&gt;=1,AH132*0.1,0))/(IF(ISNUMBER(N132),0.4,0)+IF(AE132&gt;=1,0.25,0)+IF(AF132&gt;=1,0.15,0)+IF(AG132&gt;=1,0.1,0)+IF(AH132&gt;=1,0.1,0)),0),"NP/UA"))))</f>
        <v>97</v>
      </c>
      <c r="H132" s="13">
        <f>IF(F132="NP/UA","Unavail",IF(F132="CLOSED","CLOSED",IF(ISNUMBER(F132),ROUND(F132/4,0),"Unavail")))</f>
        <v>19</v>
      </c>
      <c r="I132" s="13">
        <f>IF(G132="NP/UA","Unavail",IF(G132="CLOSED","CLOSED",IF(ISNUMBER(G132),ROUND(G132/7,0),"Unavail")))</f>
        <v>14</v>
      </c>
      <c r="J132" s="13">
        <f>IF(F132="NP/UA","Unavail",IF(F132="CLOSED","CLOSED",IF(ISNUMBER(F132),ROUND(F132*0.25*0.75,0),"Unavail")))</f>
        <v>14</v>
      </c>
      <c r="K132" s="13">
        <f>IF(G132="NP/UA","Unavail",IF(G132="CLOSED","CLOSED",IF(ISNUMBER(G132),ROUND(G132*(1/7)*0.75,0),"Unavail")))</f>
        <v>10</v>
      </c>
      <c r="L132" s="7"/>
      <c r="M132" s="11">
        <f>IF(AND(O132=0,P132=0,S132=0,T132=0,W132=0,X132=0,AA132=0,AB132=0,AE132=0,AF132=0,AI132=0,AJ132=0),"CLOSED",IF(COUNTIF(AI132:AL132,"&gt;0")-COUNTIF(AI132:AL132,"&gt;=1")&gt;=2,"NP/UA",IF(AA132&gt;=1,ROUND(AA132*IFERROR((IF(AND(AB132&gt;=1,AI132&gt;=1),AI132/AB132*0.5,0)+IF(AND(AC132&gt;=1,AJ132&gt;=1),AJ132/AC132*0.3,0)+IF(AND(AD132&gt;=1,AK132&gt;=1),AK132/AD132*0.2,0))/(IF(AND(AB132&gt;=1,AI132&gt;=1),0.5,0)+IF(AND(AC132&gt;=1,AJ132&gt;=1),0.3,0)+IF(AND(AD132&gt;=1,AK132&gt;=1),0.2,0)),1),0),IFERROR(ROUND((IF(AI132&gt;=1,AI132*0.5,0)+IF(AJ132&gt;=1,AJ132*0.3,0)+IF(AK132&gt;=1,AK132*0.2,0))/(IF(AI132&gt;=1,0.5,0)+IF(AJ132&gt;=1,0.3,0)+IF(AK132&gt;=1,0.2,0)),0),"NP/UA"))))</f>
        <v>78</v>
      </c>
      <c r="N132" s="11">
        <f>IF(AND(O132=0,P132=0,S132=0,T132=0,W132=0,X132=0,AA132=0,AB132=0,AE132=0,AF132=0,AI132=0,AJ132=0),"CLOSED",IF(COUNTIF(AE132:AH132,"&gt;0")-COUNTIF(AE132:AH132,"&gt;=1")&gt;=2,"NP/UA",IF(W132&gt;=1,ROUND(W132*IFERROR((IF(AND(X132&gt;=1,AE132&gt;=1),AE132/X132*0.5,0)+IF(AND(Y132&gt;=1,AF132&gt;=1),AF132/Y132*0.3,0)+IF(AND(Z132&gt;=1,AG132&gt;=1),AG132/Z132*0.2,0))/(IF(AND(X132&gt;=1,AE132&gt;=1),0.5,0)+IF(AND(Y132&gt;=1,AF132&gt;=1),0.3,0)+IF(AND(Z132&gt;=1,AG132&gt;=1),0.2,0)),1),0),IFERROR(ROUND((IF(AE132&gt;=1,AE132*0.5,0)+IF(AF132&gt;=1,AF132*0.3,0)+IF(AG132&gt;=1,AG132*0.2,0))/(IF(AE132&gt;=1,0.5,0)+IF(AF132&gt;=1,0.3,0)+IF(AG132&gt;=1,0.2,0)),0),"NP/UA"))))</f>
        <v>114</v>
      </c>
      <c r="O132">
        <v>114</v>
      </c>
      <c r="P132">
        <v>134</v>
      </c>
      <c r="Q132">
        <v>131</v>
      </c>
      <c r="R132">
        <v>111</v>
      </c>
      <c r="S132">
        <v>94</v>
      </c>
      <c r="T132">
        <v>105</v>
      </c>
      <c r="U132">
        <v>122</v>
      </c>
      <c r="V132">
        <v>106</v>
      </c>
      <c r="W132">
        <v>124</v>
      </c>
      <c r="X132">
        <v>116</v>
      </c>
      <c r="Y132">
        <v>109</v>
      </c>
      <c r="Z132">
        <v>107</v>
      </c>
      <c r="AA132">
        <v>87</v>
      </c>
      <c r="AB132">
        <v>110</v>
      </c>
      <c r="AC132">
        <v>99</v>
      </c>
      <c r="AD132">
        <v>101</v>
      </c>
      <c r="AE132">
        <v>102</v>
      </c>
      <c r="AF132">
        <v>105</v>
      </c>
      <c r="AG132">
        <v>103</v>
      </c>
      <c r="AH132">
        <v>91</v>
      </c>
      <c r="AI132">
        <v>99</v>
      </c>
      <c r="AJ132">
        <v>87</v>
      </c>
      <c r="AK132">
        <v>93</v>
      </c>
      <c r="AL132">
        <v>84</v>
      </c>
      <c r="AM132" s="2"/>
      <c r="AN132" s="2"/>
      <c r="AO132" s="2"/>
      <c r="AP132" s="2"/>
    </row>
    <row r="133" spans="1:42" x14ac:dyDescent="0.35">
      <c r="A133" s="2" t="s">
        <v>315</v>
      </c>
      <c r="B133" s="4" t="s">
        <v>334</v>
      </c>
      <c r="C133" s="4" t="s">
        <v>384</v>
      </c>
      <c r="D133" s="2" t="s">
        <v>274</v>
      </c>
      <c r="E133" s="2" t="s">
        <v>275</v>
      </c>
      <c r="F133" s="12">
        <f>IF(AND(O133=0,P133=0,S133=0,T133=0,W133=0,X133=0,AA133=0,AB133=0,AE133=0,AF133=0,AI133=0,AJ133=0),"CLOSED",IF(COUNTIF(AI133:AL133,"&gt;0")-COUNTIF(AI133:AL133,"&gt;=1")&gt;=2,"NP/UA",IF(S133&gt;=1,ROUND(S133*IFERROR((IF(AND(T133&gt;=1,AA133&gt;=1),AA133/T133*0.5,0)+IF(AND(U133&gt;=1,AB133&gt;=1),AB133/U133*0.3,0)+IF(AND(V133&gt;=1,AC133&gt;=1),AC133/V133*0.2,0))/(IF(AND(T133&gt;=1,AA133&gt;=1),0.5,0)+IF(AND(U133&gt;=1,AB133&gt;=1),0.3,0)+IF(AND(V133&gt;=1,AC133&gt;=1),0.2,0)),1)*IFERROR((IF(AND(AB133&gt;=1,AI133&gt;=1),AI133/AB133*0.5,0)+IF(AND(AC133&gt;=1,AJ133&gt;=1),AJ133/AC133*0.3,0)+IF(AND(AD133&gt;=1,AK133&gt;=1),AK133/AD133*0.2,0))/(IF(AND(AB133&gt;=1,AI133&gt;=1),0.5,0)+IF(AND(AC133&gt;=1,AJ133&gt;=1),0.3,0)+IF(AND(AD133&gt;=1,AK133&gt;=1),0.2,0)),1),0),IFERROR(ROUND((IF(ISNUMBER(M133),M133*0.4,0)+IF(AI133&gt;=1,AI133*0.25,0)+IF(AJ133&gt;=1,AJ133*0.15,0)+IF(AK133&gt;=1,AK133*0.1,0)+IF(AL133&gt;=1,AL133*0.1,0))/(IF(ISNUMBER(M133),0.4,0)+IF(AI133&gt;=1,0.25,0)+IF(AJ133&gt;=1,0.15,0)+IF(AK133&gt;=1,0.1,0)+IF(AL133&gt;=1,0.1,0)),0),"NP/UA"))))</f>
        <v>9</v>
      </c>
      <c r="G133" s="12">
        <f>IF(AND(O133=0,P133=0,S133=0,T133=0,W133=0,X133=0,AA133=0,AB133=0,AE133=0,AF133=0,AI133=0,AJ133=0),"CLOSED",IF(COUNTIF(AE133:AH133,"&gt;0")-COUNTIF(AE133:AH133,"&gt;=1")&gt;=2,"NP/UA",IF(O133&gt;=1,ROUND(O133*IFERROR((IF(AND(P133&gt;=1,W133&gt;=1),W133/P133*0.5,0)+IF(AND(Q133&gt;=1,X133&gt;=1),X133/Q133*0.3,0)+IF(AND(R133&gt;=1,Y133&gt;=1),Y133/R133*0.2,0))/(IF(AND(P133&gt;=1,W133&gt;=1),0.5,0)+IF(AND(Q133&gt;=1,X133&gt;=1),0.3,0)+IF(AND(R133&gt;=1,Y133&gt;=1),0.2,0)),1)*IFERROR((IF(AND(X133&gt;=1,AE133&gt;=1),AE133/X133*0.5,0)+IF(AND(Y133&gt;=1,AF133&gt;=1),AF133/Y133*0.3,0)+IF(AND(Z133&gt;=1,AG133&gt;=1),AG133/Z133*0.2,0))/(IF(AND(X133&gt;=1,AE133&gt;=1),0.5,0)+IF(AND(Y133&gt;=1,AF133&gt;=1),0.3,0)+IF(AND(Z133&gt;=1,AG133&gt;=1),0.2,0)),1),0),IFERROR(ROUND((IF(ISNUMBER(N133),N133*0.4,0)+IF(AE133&gt;=1,AE133*0.25,0)+IF(AF133&gt;=1,AF133*0.15,0)+IF(AG133&gt;=1,AG133*0.1,0)+IF(AH133&gt;=1,AH133*0.1,0))/(IF(ISNUMBER(N133),0.4,0)+IF(AE133&gt;=1,0.25,0)+IF(AF133&gt;=1,0.15,0)+IF(AG133&gt;=1,0.1,0)+IF(AH133&gt;=1,0.1,0)),0),"NP/UA"))))</f>
        <v>17</v>
      </c>
      <c r="H133" s="13">
        <f>IF(F133="NP/UA","Unavail",IF(F133="CLOSED","CLOSED",IF(ISNUMBER(F133),ROUND(F133/4,0),"Unavail")))</f>
        <v>2</v>
      </c>
      <c r="I133" s="13">
        <f>IF(G133="NP/UA","Unavail",IF(G133="CLOSED","CLOSED",IF(ISNUMBER(G133),ROUND(G133/7,0),"Unavail")))</f>
        <v>2</v>
      </c>
      <c r="J133" s="13">
        <f>IF(F133="NP/UA","Unavail",IF(F133="CLOSED","CLOSED",IF(ISNUMBER(F133),ROUND(F133*0.25*0.75,0),"Unavail")))</f>
        <v>2</v>
      </c>
      <c r="K133" s="13">
        <f>IF(G133="NP/UA","Unavail",IF(G133="CLOSED","CLOSED",IF(ISNUMBER(G133),ROUND(G133*(1/7)*0.75,0),"Unavail")))</f>
        <v>2</v>
      </c>
      <c r="L133" s="7"/>
      <c r="M133" s="11">
        <f>IF(AND(O133=0,P133=0,S133=0,T133=0,W133=0,X133=0,AA133=0,AB133=0,AE133=0,AF133=0,AI133=0,AJ133=0),"CLOSED",IF(COUNTIF(AI133:AL133,"&gt;0")-COUNTIF(AI133:AL133,"&gt;=1")&gt;=2,"NP/UA",IF(AA133&gt;=1,ROUND(AA133*IFERROR((IF(AND(AB133&gt;=1,AI133&gt;=1),AI133/AB133*0.5,0)+IF(AND(AC133&gt;=1,AJ133&gt;=1),AJ133/AC133*0.3,0)+IF(AND(AD133&gt;=1,AK133&gt;=1),AK133/AD133*0.2,0))/(IF(AND(AB133&gt;=1,AI133&gt;=1),0.5,0)+IF(AND(AC133&gt;=1,AJ133&gt;=1),0.3,0)+IF(AND(AD133&gt;=1,AK133&gt;=1),0.2,0)),1),0),IFERROR(ROUND((IF(AI133&gt;=1,AI133*0.5,0)+IF(AJ133&gt;=1,AJ133*0.3,0)+IF(AK133&gt;=1,AK133*0.2,0))/(IF(AI133&gt;=1,0.5,0)+IF(AJ133&gt;=1,0.3,0)+IF(AK133&gt;=1,0.2,0)),0),"NP/UA"))))</f>
        <v>9</v>
      </c>
      <c r="N133" s="11">
        <f>IF(AND(O133=0,P133=0,S133=0,T133=0,W133=0,X133=0,AA133=0,AB133=0,AE133=0,AF133=0,AI133=0,AJ133=0),"CLOSED",IF(COUNTIF(AE133:AH133,"&gt;0")-COUNTIF(AE133:AH133,"&gt;=1")&gt;=2,"NP/UA",IF(W133&gt;=1,ROUND(W133*IFERROR((IF(AND(X133&gt;=1,AE133&gt;=1),AE133/X133*0.5,0)+IF(AND(Y133&gt;=1,AF133&gt;=1),AF133/Y133*0.3,0)+IF(AND(Z133&gt;=1,AG133&gt;=1),AG133/Z133*0.2,0))/(IF(AND(X133&gt;=1,AE133&gt;=1),0.5,0)+IF(AND(Y133&gt;=1,AF133&gt;=1),0.3,0)+IF(AND(Z133&gt;=1,AG133&gt;=1),0.2,0)),1),0),IFERROR(ROUND((IF(AE133&gt;=1,AE133*0.5,0)+IF(AF133&gt;=1,AF133*0.3,0)+IF(AG133&gt;=1,AG133*0.2,0))/(IF(AE133&gt;=1,0.5,0)+IF(AF133&gt;=1,0.3,0)+IF(AG133&gt;=1,0.2,0)),0),"NP/UA"))))</f>
        <v>12</v>
      </c>
      <c r="O133">
        <v>16</v>
      </c>
      <c r="P133">
        <v>11</v>
      </c>
      <c r="Q133">
        <v>14</v>
      </c>
      <c r="R133">
        <v>14</v>
      </c>
      <c r="S133">
        <v>10</v>
      </c>
      <c r="T133">
        <v>10</v>
      </c>
      <c r="U133">
        <v>13</v>
      </c>
      <c r="V133">
        <v>12</v>
      </c>
      <c r="W133">
        <v>12</v>
      </c>
      <c r="X133">
        <v>14</v>
      </c>
      <c r="Y133">
        <v>12</v>
      </c>
      <c r="Z133">
        <v>13</v>
      </c>
      <c r="AA133">
        <v>10</v>
      </c>
      <c r="AB133">
        <v>13</v>
      </c>
      <c r="AC133">
        <v>13</v>
      </c>
      <c r="AD133">
        <v>12</v>
      </c>
      <c r="AE133">
        <v>15</v>
      </c>
      <c r="AF133">
        <v>11</v>
      </c>
      <c r="AG133">
        <v>14</v>
      </c>
      <c r="AH133">
        <v>8</v>
      </c>
      <c r="AI133">
        <v>11</v>
      </c>
      <c r="AJ133">
        <v>13</v>
      </c>
      <c r="AK133">
        <v>10</v>
      </c>
      <c r="AL133">
        <v>17</v>
      </c>
      <c r="AM133" s="2"/>
      <c r="AN133" s="2"/>
      <c r="AO133" s="2"/>
      <c r="AP133" s="2"/>
    </row>
    <row r="134" spans="1:42" x14ac:dyDescent="0.35">
      <c r="A134" s="2" t="s">
        <v>320</v>
      </c>
      <c r="B134" s="4" t="s">
        <v>334</v>
      </c>
      <c r="C134" s="4" t="s">
        <v>384</v>
      </c>
      <c r="D134" s="2" t="s">
        <v>318</v>
      </c>
      <c r="E134" s="2" t="s">
        <v>319</v>
      </c>
      <c r="F134" s="12">
        <f>IF(AND(O134=0,P134=0,S134=0,T134=0,W134=0,X134=0,AA134=0,AB134=0,AE134=0,AF134=0,AI134=0,AJ134=0),"CLOSED",IF(COUNTIF(AI134:AL134,"&gt;0")-COUNTIF(AI134:AL134,"&gt;=1")&gt;=2,"NP/UA",IF(S134&gt;=1,ROUND(S134*IFERROR((IF(AND(T134&gt;=1,AA134&gt;=1),AA134/T134*0.5,0)+IF(AND(U134&gt;=1,AB134&gt;=1),AB134/U134*0.3,0)+IF(AND(V134&gt;=1,AC134&gt;=1),AC134/V134*0.2,0))/(IF(AND(T134&gt;=1,AA134&gt;=1),0.5,0)+IF(AND(U134&gt;=1,AB134&gt;=1),0.3,0)+IF(AND(V134&gt;=1,AC134&gt;=1),0.2,0)),1)*IFERROR((IF(AND(AB134&gt;=1,AI134&gt;=1),AI134/AB134*0.5,0)+IF(AND(AC134&gt;=1,AJ134&gt;=1),AJ134/AC134*0.3,0)+IF(AND(AD134&gt;=1,AK134&gt;=1),AK134/AD134*0.2,0))/(IF(AND(AB134&gt;=1,AI134&gt;=1),0.5,0)+IF(AND(AC134&gt;=1,AJ134&gt;=1),0.3,0)+IF(AND(AD134&gt;=1,AK134&gt;=1),0.2,0)),1),0),IFERROR(ROUND((IF(ISNUMBER(M134),M134*0.4,0)+IF(AI134&gt;=1,AI134*0.25,0)+IF(AJ134&gt;=1,AJ134*0.15,0)+IF(AK134&gt;=1,AK134*0.1,0)+IF(AL134&gt;=1,AL134*0.1,0))/(IF(ISNUMBER(M134),0.4,0)+IF(AI134&gt;=1,0.25,0)+IF(AJ134&gt;=1,0.15,0)+IF(AK134&gt;=1,0.1,0)+IF(AL134&gt;=1,0.1,0)),0),"NP/UA"))))</f>
        <v>40</v>
      </c>
      <c r="G134" s="12">
        <f>IF(AND(O134=0,P134=0,S134=0,T134=0,W134=0,X134=0,AA134=0,AB134=0,AE134=0,AF134=0,AI134=0,AJ134=0),"CLOSED",IF(COUNTIF(AE134:AH134,"&gt;0")-COUNTIF(AE134:AH134,"&gt;=1")&gt;=2,"NP/UA",IF(O134&gt;=1,ROUND(O134*IFERROR((IF(AND(P134&gt;=1,W134&gt;=1),W134/P134*0.5,0)+IF(AND(Q134&gt;=1,X134&gt;=1),X134/Q134*0.3,0)+IF(AND(R134&gt;=1,Y134&gt;=1),Y134/R134*0.2,0))/(IF(AND(P134&gt;=1,W134&gt;=1),0.5,0)+IF(AND(Q134&gt;=1,X134&gt;=1),0.3,0)+IF(AND(R134&gt;=1,Y134&gt;=1),0.2,0)),1)*IFERROR((IF(AND(X134&gt;=1,AE134&gt;=1),AE134/X134*0.5,0)+IF(AND(Y134&gt;=1,AF134&gt;=1),AF134/Y134*0.3,0)+IF(AND(Z134&gt;=1,AG134&gt;=1),AG134/Z134*0.2,0))/(IF(AND(X134&gt;=1,AE134&gt;=1),0.5,0)+IF(AND(Y134&gt;=1,AF134&gt;=1),0.3,0)+IF(AND(Z134&gt;=1,AG134&gt;=1),0.2,0)),1),0),IFERROR(ROUND((IF(ISNUMBER(N134),N134*0.4,0)+IF(AE134&gt;=1,AE134*0.25,0)+IF(AF134&gt;=1,AF134*0.15,0)+IF(AG134&gt;=1,AG134*0.1,0)+IF(AH134&gt;=1,AH134*0.1,0))/(IF(ISNUMBER(N134),0.4,0)+IF(AE134&gt;=1,0.25,0)+IF(AF134&gt;=1,0.15,0)+IF(AG134&gt;=1,0.1,0)+IF(AH134&gt;=1,0.1,0)),0),"NP/UA"))))</f>
        <v>29</v>
      </c>
      <c r="H134" s="13">
        <f>IF(F134="NP/UA","Unavail",IF(F134="CLOSED","CLOSED",IF(ISNUMBER(F134),ROUND(F134/4,0),"Unavail")))</f>
        <v>10</v>
      </c>
      <c r="I134" s="13">
        <f>IF(G134="NP/UA","Unavail",IF(G134="CLOSED","CLOSED",IF(ISNUMBER(G134),ROUND(G134/7,0),"Unavail")))</f>
        <v>4</v>
      </c>
      <c r="J134" s="13">
        <f>IF(F134="NP/UA","Unavail",IF(F134="CLOSED","CLOSED",IF(ISNUMBER(F134),ROUND(F134*0.25*0.75,0),"Unavail")))</f>
        <v>8</v>
      </c>
      <c r="K134" s="13">
        <f>IF(G134="NP/UA","Unavail",IF(G134="CLOSED","CLOSED",IF(ISNUMBER(G134),ROUND(G134*(1/7)*0.75,0),"Unavail")))</f>
        <v>3</v>
      </c>
      <c r="L134" s="7"/>
      <c r="M134" s="11">
        <f>IF(AND(O134=0,P134=0,S134=0,T134=0,W134=0,X134=0,AA134=0,AB134=0,AE134=0,AF134=0,AI134=0,AJ134=0),"CLOSED",IF(COUNTIF(AI134:AL134,"&gt;0")-COUNTIF(AI134:AL134,"&gt;=1")&gt;=2,"NP/UA",IF(AA134&gt;=1,ROUND(AA134*IFERROR((IF(AND(AB134&gt;=1,AI134&gt;=1),AI134/AB134*0.5,0)+IF(AND(AC134&gt;=1,AJ134&gt;=1),AJ134/AC134*0.3,0)+IF(AND(AD134&gt;=1,AK134&gt;=1),AK134/AD134*0.2,0))/(IF(AND(AB134&gt;=1,AI134&gt;=1),0.5,0)+IF(AND(AC134&gt;=1,AJ134&gt;=1),0.3,0)+IF(AND(AD134&gt;=1,AK134&gt;=1),0.2,0)),1),0),IFERROR(ROUND((IF(AI134&gt;=1,AI134*0.5,0)+IF(AJ134&gt;=1,AJ134*0.3,0)+IF(AK134&gt;=1,AK134*0.2,0))/(IF(AI134&gt;=1,0.5,0)+IF(AJ134&gt;=1,0.3,0)+IF(AK134&gt;=1,0.2,0)),0),"NP/UA"))))</f>
        <v>33</v>
      </c>
      <c r="N134" s="11">
        <f>IF(AND(O134=0,P134=0,S134=0,T134=0,W134=0,X134=0,AA134=0,AB134=0,AE134=0,AF134=0,AI134=0,AJ134=0),"CLOSED",IF(COUNTIF(AE134:AH134,"&gt;0")-COUNTIF(AE134:AH134,"&gt;=1")&gt;=2,"NP/UA",IF(W134&gt;=1,ROUND(W134*IFERROR((IF(AND(X134&gt;=1,AE134&gt;=1),AE134/X134*0.5,0)+IF(AND(Y134&gt;=1,AF134&gt;=1),AF134/Y134*0.3,0)+IF(AND(Z134&gt;=1,AG134&gt;=1),AG134/Z134*0.2,0))/(IF(AND(X134&gt;=1,AE134&gt;=1),0.5,0)+IF(AND(Y134&gt;=1,AF134&gt;=1),0.3,0)+IF(AND(Z134&gt;=1,AG134&gt;=1),0.2,0)),1),0),IFERROR(ROUND((IF(AE134&gt;=1,AE134*0.5,0)+IF(AF134&gt;=1,AF134*0.3,0)+IF(AG134&gt;=1,AG134*0.2,0))/(IF(AE134&gt;=1,0.5,0)+IF(AF134&gt;=1,0.3,0)+IF(AG134&gt;=1,0.2,0)),0),"NP/UA"))))</f>
        <v>41</v>
      </c>
      <c r="O134">
        <v>33</v>
      </c>
      <c r="P134">
        <v>47</v>
      </c>
      <c r="Q134">
        <v>30</v>
      </c>
      <c r="R134">
        <v>45</v>
      </c>
      <c r="S134">
        <v>41</v>
      </c>
      <c r="T134">
        <v>34</v>
      </c>
      <c r="U134">
        <v>45</v>
      </c>
      <c r="V134">
        <v>35</v>
      </c>
      <c r="W134">
        <v>45</v>
      </c>
      <c r="X134">
        <v>30</v>
      </c>
      <c r="Y134">
        <v>43</v>
      </c>
      <c r="Z134">
        <v>47</v>
      </c>
      <c r="AA134">
        <v>33</v>
      </c>
      <c r="AB134">
        <v>46</v>
      </c>
      <c r="AC134">
        <v>35</v>
      </c>
      <c r="AD134">
        <v>39</v>
      </c>
      <c r="AE134">
        <v>27</v>
      </c>
      <c r="AF134">
        <v>41</v>
      </c>
      <c r="AG134">
        <v>43</v>
      </c>
      <c r="AH134">
        <v>40</v>
      </c>
      <c r="AI134">
        <v>45</v>
      </c>
      <c r="AJ134">
        <v>36</v>
      </c>
      <c r="AK134">
        <v>37</v>
      </c>
      <c r="AL134">
        <v>37</v>
      </c>
      <c r="AM134" s="2"/>
      <c r="AN134" s="2"/>
      <c r="AO134" s="2"/>
      <c r="AP134" s="2"/>
    </row>
    <row r="135" spans="1:42" x14ac:dyDescent="0.35">
      <c r="A135" s="2" t="s">
        <v>152</v>
      </c>
      <c r="B135" s="4" t="s">
        <v>334</v>
      </c>
      <c r="C135" s="4" t="s">
        <v>385</v>
      </c>
      <c r="D135" s="2" t="s">
        <v>138</v>
      </c>
      <c r="E135" s="2" t="s">
        <v>139</v>
      </c>
      <c r="F135" s="12">
        <f>IF(AND(O135=0,P135=0,S135=0,T135=0,W135=0,X135=0,AA135=0,AB135=0,AE135=0,AF135=0,AI135=0,AJ135=0),"CLOSED",IF(COUNTIF(AI135:AL135,"&gt;0")-COUNTIF(AI135:AL135,"&gt;=1")&gt;=2,"NP/UA",IF(S135&gt;=1,ROUND(S135*IFERROR((IF(AND(T135&gt;=1,AA135&gt;=1),AA135/T135*0.5,0)+IF(AND(U135&gt;=1,AB135&gt;=1),AB135/U135*0.3,0)+IF(AND(V135&gt;=1,AC135&gt;=1),AC135/V135*0.2,0))/(IF(AND(T135&gt;=1,AA135&gt;=1),0.5,0)+IF(AND(U135&gt;=1,AB135&gt;=1),0.3,0)+IF(AND(V135&gt;=1,AC135&gt;=1),0.2,0)),1)*IFERROR((IF(AND(AB135&gt;=1,AI135&gt;=1),AI135/AB135*0.5,0)+IF(AND(AC135&gt;=1,AJ135&gt;=1),AJ135/AC135*0.3,0)+IF(AND(AD135&gt;=1,AK135&gt;=1),AK135/AD135*0.2,0))/(IF(AND(AB135&gt;=1,AI135&gt;=1),0.5,0)+IF(AND(AC135&gt;=1,AJ135&gt;=1),0.3,0)+IF(AND(AD135&gt;=1,AK135&gt;=1),0.2,0)),1),0),IFERROR(ROUND((IF(ISNUMBER(M135),M135*0.4,0)+IF(AI135&gt;=1,AI135*0.25,0)+IF(AJ135&gt;=1,AJ135*0.15,0)+IF(AK135&gt;=1,AK135*0.1,0)+IF(AL135&gt;=1,AL135*0.1,0))/(IF(ISNUMBER(M135),0.4,0)+IF(AI135&gt;=1,0.25,0)+IF(AJ135&gt;=1,0.15,0)+IF(AK135&gt;=1,0.1,0)+IF(AL135&gt;=1,0.1,0)),0),"NP/UA"))))</f>
        <v>1</v>
      </c>
      <c r="G135" s="12">
        <f>IF(AND(O135=0,P135=0,S135=0,T135=0,W135=0,X135=0,AA135=0,AB135=0,AE135=0,AF135=0,AI135=0,AJ135=0),"CLOSED",IF(COUNTIF(AE135:AH135,"&gt;0")-COUNTIF(AE135:AH135,"&gt;=1")&gt;=2,"NP/UA",IF(O135&gt;=1,ROUND(O135*IFERROR((IF(AND(P135&gt;=1,W135&gt;=1),W135/P135*0.5,0)+IF(AND(Q135&gt;=1,X135&gt;=1),X135/Q135*0.3,0)+IF(AND(R135&gt;=1,Y135&gt;=1),Y135/R135*0.2,0))/(IF(AND(P135&gt;=1,W135&gt;=1),0.5,0)+IF(AND(Q135&gt;=1,X135&gt;=1),0.3,0)+IF(AND(R135&gt;=1,Y135&gt;=1),0.2,0)),1)*IFERROR((IF(AND(X135&gt;=1,AE135&gt;=1),AE135/X135*0.5,0)+IF(AND(Y135&gt;=1,AF135&gt;=1),AF135/Y135*0.3,0)+IF(AND(Z135&gt;=1,AG135&gt;=1),AG135/Z135*0.2,0))/(IF(AND(X135&gt;=1,AE135&gt;=1),0.5,0)+IF(AND(Y135&gt;=1,AF135&gt;=1),0.3,0)+IF(AND(Z135&gt;=1,AG135&gt;=1),0.2,0)),1),0),IFERROR(ROUND((IF(ISNUMBER(N135),N135*0.4,0)+IF(AE135&gt;=1,AE135*0.25,0)+IF(AF135&gt;=1,AF135*0.15,0)+IF(AG135&gt;=1,AG135*0.1,0)+IF(AH135&gt;=1,AH135*0.1,0))/(IF(ISNUMBER(N135),0.4,0)+IF(AE135&gt;=1,0.25,0)+IF(AF135&gt;=1,0.15,0)+IF(AG135&gt;=1,0.1,0)+IF(AH135&gt;=1,0.1,0)),0),"NP/UA"))))</f>
        <v>1</v>
      </c>
      <c r="H135" s="13">
        <f>IF(F135="NP/UA","Unavail",IF(F135="CLOSED","CLOSED",IF(ISNUMBER(F135),ROUND(F135/4,0),"Unavail")))</f>
        <v>0</v>
      </c>
      <c r="I135" s="13">
        <f>IF(G135="NP/UA","Unavail",IF(G135="CLOSED","CLOSED",IF(ISNUMBER(G135),ROUND(G135/7,0),"Unavail")))</f>
        <v>0</v>
      </c>
      <c r="J135" s="13">
        <f>IF(F135="NP/UA","Unavail",IF(F135="CLOSED","CLOSED",IF(ISNUMBER(F135),ROUND(F135*0.25*0.75,0),"Unavail")))</f>
        <v>0</v>
      </c>
      <c r="K135" s="13">
        <f>IF(G135="NP/UA","Unavail",IF(G135="CLOSED","CLOSED",IF(ISNUMBER(G135),ROUND(G135*(1/7)*0.75,0),"Unavail")))</f>
        <v>0</v>
      </c>
      <c r="L135" s="7"/>
      <c r="M135" s="11">
        <f>IF(AND(O135=0,P135=0,S135=0,T135=0,W135=0,X135=0,AA135=0,AB135=0,AE135=0,AF135=0,AI135=0,AJ135=0),"CLOSED",IF(COUNTIF(AI135:AL135,"&gt;0")-COUNTIF(AI135:AL135,"&gt;=1")&gt;=2,"NP/UA",IF(AA135&gt;=1,ROUND(AA135*IFERROR((IF(AND(AB135&gt;=1,AI135&gt;=1),AI135/AB135*0.5,0)+IF(AND(AC135&gt;=1,AJ135&gt;=1),AJ135/AC135*0.3,0)+IF(AND(AD135&gt;=1,AK135&gt;=1),AK135/AD135*0.2,0))/(IF(AND(AB135&gt;=1,AI135&gt;=1),0.5,0)+IF(AND(AC135&gt;=1,AJ135&gt;=1),0.3,0)+IF(AND(AD135&gt;=1,AK135&gt;=1),0.2,0)),1),0),IFERROR(ROUND((IF(AI135&gt;=1,AI135*0.5,0)+IF(AJ135&gt;=1,AJ135*0.3,0)+IF(AK135&gt;=1,AK135*0.2,0))/(IF(AI135&gt;=1,0.5,0)+IF(AJ135&gt;=1,0.3,0)+IF(AK135&gt;=1,0.2,0)),0),"NP/UA"))))</f>
        <v>1</v>
      </c>
      <c r="N135" s="11">
        <f>IF(AND(O135=0,P135=0,S135=0,T135=0,W135=0,X135=0,AA135=0,AB135=0,AE135=0,AF135=0,AI135=0,AJ135=0),"CLOSED",IF(COUNTIF(AE135:AH135,"&gt;0")-COUNTIF(AE135:AH135,"&gt;=1")&gt;=2,"NP/UA",IF(W135&gt;=1,ROUND(W135*IFERROR((IF(AND(X135&gt;=1,AE135&gt;=1),AE135/X135*0.5,0)+IF(AND(Y135&gt;=1,AF135&gt;=1),AF135/Y135*0.3,0)+IF(AND(Z135&gt;=1,AG135&gt;=1),AG135/Z135*0.2,0))/(IF(AND(X135&gt;=1,AE135&gt;=1),0.5,0)+IF(AND(Y135&gt;=1,AF135&gt;=1),0.3,0)+IF(AND(Z135&gt;=1,AG135&gt;=1),0.2,0)),1),0),IFERROR(ROUND((IF(AE135&gt;=1,AE135*0.5,0)+IF(AF135&gt;=1,AF135*0.3,0)+IF(AG135&gt;=1,AG135*0.2,0))/(IF(AE135&gt;=1,0.5,0)+IF(AF135&gt;=1,0.3,0)+IF(AG135&gt;=1,0.2,0)),0),"NP/UA"))))</f>
        <v>3</v>
      </c>
      <c r="O135">
        <v>1</v>
      </c>
      <c r="P135">
        <v>4</v>
      </c>
      <c r="Q135">
        <v>1</v>
      </c>
      <c r="R135">
        <v>1</v>
      </c>
      <c r="S135">
        <v>0</v>
      </c>
      <c r="T135">
        <v>0</v>
      </c>
      <c r="U135">
        <v>4</v>
      </c>
      <c r="V135">
        <v>1</v>
      </c>
      <c r="W135">
        <v>2</v>
      </c>
      <c r="X135">
        <v>1</v>
      </c>
      <c r="Y135">
        <v>2</v>
      </c>
      <c r="Z135">
        <v>0</v>
      </c>
      <c r="AA135">
        <v>1</v>
      </c>
      <c r="AB135">
        <v>3</v>
      </c>
      <c r="AC135">
        <v>1</v>
      </c>
      <c r="AD135">
        <v>0</v>
      </c>
      <c r="AE135">
        <v>2</v>
      </c>
      <c r="AF135">
        <v>1</v>
      </c>
      <c r="AG135">
        <v>1</v>
      </c>
      <c r="AH135">
        <v>0</v>
      </c>
      <c r="AI135">
        <v>1</v>
      </c>
      <c r="AJ135">
        <v>1</v>
      </c>
      <c r="AK135">
        <v>3</v>
      </c>
      <c r="AL135">
        <v>0</v>
      </c>
      <c r="AM135" s="2"/>
      <c r="AN135" s="2"/>
      <c r="AO135" s="2"/>
      <c r="AP135" s="2"/>
    </row>
    <row r="136" spans="1:42" x14ac:dyDescent="0.35">
      <c r="A136" s="2" t="s">
        <v>153</v>
      </c>
      <c r="B136" s="4" t="s">
        <v>334</v>
      </c>
      <c r="C136" s="4" t="s">
        <v>386</v>
      </c>
      <c r="D136" s="2" t="s">
        <v>154</v>
      </c>
      <c r="E136" s="2" t="s">
        <v>155</v>
      </c>
      <c r="F136" s="12">
        <f>IF(AND(O136=0,P136=0,S136=0,T136=0,W136=0,X136=0,AA136=0,AB136=0,AE136=0,AF136=0,AI136=0,AJ136=0),"CLOSED",IF(COUNTIF(AI136:AL136,"&gt;0")-COUNTIF(AI136:AL136,"&gt;=1")&gt;=2,"NP/UA",IF(S136&gt;=1,ROUND(S136*IFERROR((IF(AND(T136&gt;=1,AA136&gt;=1),AA136/T136*0.5,0)+IF(AND(U136&gt;=1,AB136&gt;=1),AB136/U136*0.3,0)+IF(AND(V136&gt;=1,AC136&gt;=1),AC136/V136*0.2,0))/(IF(AND(T136&gt;=1,AA136&gt;=1),0.5,0)+IF(AND(U136&gt;=1,AB136&gt;=1),0.3,0)+IF(AND(V136&gt;=1,AC136&gt;=1),0.2,0)),1)*IFERROR((IF(AND(AB136&gt;=1,AI136&gt;=1),AI136/AB136*0.5,0)+IF(AND(AC136&gt;=1,AJ136&gt;=1),AJ136/AC136*0.3,0)+IF(AND(AD136&gt;=1,AK136&gt;=1),AK136/AD136*0.2,0))/(IF(AND(AB136&gt;=1,AI136&gt;=1),0.5,0)+IF(AND(AC136&gt;=1,AJ136&gt;=1),0.3,0)+IF(AND(AD136&gt;=1,AK136&gt;=1),0.2,0)),1),0),IFERROR(ROUND((IF(ISNUMBER(M136),M136*0.4,0)+IF(AI136&gt;=1,AI136*0.25,0)+IF(AJ136&gt;=1,AJ136*0.15,0)+IF(AK136&gt;=1,AK136*0.1,0)+IF(AL136&gt;=1,AL136*0.1,0))/(IF(ISNUMBER(M136),0.4,0)+IF(AI136&gt;=1,0.25,0)+IF(AJ136&gt;=1,0.15,0)+IF(AK136&gt;=1,0.1,0)+IF(AL136&gt;=1,0.1,0)),0),"NP/UA"))))</f>
        <v>11</v>
      </c>
      <c r="G136" s="12">
        <f>IF(AND(O136=0,P136=0,S136=0,T136=0,W136=0,X136=0,AA136=0,AB136=0,AE136=0,AF136=0,AI136=0,AJ136=0),"CLOSED",IF(COUNTIF(AE136:AH136,"&gt;0")-COUNTIF(AE136:AH136,"&gt;=1")&gt;=2,"NP/UA",IF(O136&gt;=1,ROUND(O136*IFERROR((IF(AND(P136&gt;=1,W136&gt;=1),W136/P136*0.5,0)+IF(AND(Q136&gt;=1,X136&gt;=1),X136/Q136*0.3,0)+IF(AND(R136&gt;=1,Y136&gt;=1),Y136/R136*0.2,0))/(IF(AND(P136&gt;=1,W136&gt;=1),0.5,0)+IF(AND(Q136&gt;=1,X136&gt;=1),0.3,0)+IF(AND(R136&gt;=1,Y136&gt;=1),0.2,0)),1)*IFERROR((IF(AND(X136&gt;=1,AE136&gt;=1),AE136/X136*0.5,0)+IF(AND(Y136&gt;=1,AF136&gt;=1),AF136/Y136*0.3,0)+IF(AND(Z136&gt;=1,AG136&gt;=1),AG136/Z136*0.2,0))/(IF(AND(X136&gt;=1,AE136&gt;=1),0.5,0)+IF(AND(Y136&gt;=1,AF136&gt;=1),0.3,0)+IF(AND(Z136&gt;=1,AG136&gt;=1),0.2,0)),1),0),IFERROR(ROUND((IF(ISNUMBER(N136),N136*0.4,0)+IF(AE136&gt;=1,AE136*0.25,0)+IF(AF136&gt;=1,AF136*0.15,0)+IF(AG136&gt;=1,AG136*0.1,0)+IF(AH136&gt;=1,AH136*0.1,0))/(IF(ISNUMBER(N136),0.4,0)+IF(AE136&gt;=1,0.25,0)+IF(AF136&gt;=1,0.15,0)+IF(AG136&gt;=1,0.1,0)+IF(AH136&gt;=1,0.1,0)),0),"NP/UA"))))</f>
        <v>11</v>
      </c>
      <c r="H136" s="13">
        <f>IF(F136="NP/UA","Unavail",IF(F136="CLOSED","CLOSED",IF(ISNUMBER(F136),ROUND(F136/4,0),"Unavail")))</f>
        <v>3</v>
      </c>
      <c r="I136" s="13">
        <f>IF(G136="NP/UA","Unavail",IF(G136="CLOSED","CLOSED",IF(ISNUMBER(G136),ROUND(G136/7,0),"Unavail")))</f>
        <v>2</v>
      </c>
      <c r="J136" s="13">
        <f>IF(F136="NP/UA","Unavail",IF(F136="CLOSED","CLOSED",IF(ISNUMBER(F136),ROUND(F136*0.25*0.75,0),"Unavail")))</f>
        <v>2</v>
      </c>
      <c r="K136" s="13">
        <f>IF(G136="NP/UA","Unavail",IF(G136="CLOSED","CLOSED",IF(ISNUMBER(G136),ROUND(G136*(1/7)*0.75,0),"Unavail")))</f>
        <v>1</v>
      </c>
      <c r="L136" s="7"/>
      <c r="M136" s="11">
        <f>IF(AND(O136=0,P136=0,S136=0,T136=0,W136=0,X136=0,AA136=0,AB136=0,AE136=0,AF136=0,AI136=0,AJ136=0),"CLOSED",IF(COUNTIF(AI136:AL136,"&gt;0")-COUNTIF(AI136:AL136,"&gt;=1")&gt;=2,"NP/UA",IF(AA136&gt;=1,ROUND(AA136*IFERROR((IF(AND(AB136&gt;=1,AI136&gt;=1),AI136/AB136*0.5,0)+IF(AND(AC136&gt;=1,AJ136&gt;=1),AJ136/AC136*0.3,0)+IF(AND(AD136&gt;=1,AK136&gt;=1),AK136/AD136*0.2,0))/(IF(AND(AB136&gt;=1,AI136&gt;=1),0.5,0)+IF(AND(AC136&gt;=1,AJ136&gt;=1),0.3,0)+IF(AND(AD136&gt;=1,AK136&gt;=1),0.2,0)),1),0),IFERROR(ROUND((IF(AI136&gt;=1,AI136*0.5,0)+IF(AJ136&gt;=1,AJ136*0.3,0)+IF(AK136&gt;=1,AK136*0.2,0))/(IF(AI136&gt;=1,0.5,0)+IF(AJ136&gt;=1,0.3,0)+IF(AK136&gt;=1,0.2,0)),0),"NP/UA"))))</f>
        <v>12</v>
      </c>
      <c r="N136" s="11">
        <f>IF(AND(O136=0,P136=0,S136=0,T136=0,W136=0,X136=0,AA136=0,AB136=0,AE136=0,AF136=0,AI136=0,AJ136=0),"CLOSED",IF(COUNTIF(AE136:AH136,"&gt;0")-COUNTIF(AE136:AH136,"&gt;=1")&gt;=2,"NP/UA",IF(W136&gt;=1,ROUND(W136*IFERROR((IF(AND(X136&gt;=1,AE136&gt;=1),AE136/X136*0.5,0)+IF(AND(Y136&gt;=1,AF136&gt;=1),AF136/Y136*0.3,0)+IF(AND(Z136&gt;=1,AG136&gt;=1),AG136/Z136*0.2,0))/(IF(AND(X136&gt;=1,AE136&gt;=1),0.5,0)+IF(AND(Y136&gt;=1,AF136&gt;=1),0.3,0)+IF(AND(Z136&gt;=1,AG136&gt;=1),0.2,0)),1),0),IFERROR(ROUND((IF(AE136&gt;=1,AE136*0.5,0)+IF(AF136&gt;=1,AF136*0.3,0)+IF(AG136&gt;=1,AG136*0.2,0))/(IF(AE136&gt;=1,0.5,0)+IF(AF136&gt;=1,0.3,0)+IF(AG136&gt;=1,0.2,0)),0),"NP/UA"))))</f>
        <v>13</v>
      </c>
      <c r="O136">
        <v>12</v>
      </c>
      <c r="P136">
        <v>15</v>
      </c>
      <c r="Q136">
        <v>15</v>
      </c>
      <c r="R136">
        <v>20</v>
      </c>
      <c r="S136">
        <v>11</v>
      </c>
      <c r="T136">
        <v>11</v>
      </c>
      <c r="U136">
        <v>16</v>
      </c>
      <c r="V136">
        <v>7</v>
      </c>
      <c r="W136">
        <v>14</v>
      </c>
      <c r="X136">
        <v>15</v>
      </c>
      <c r="Y136">
        <v>20</v>
      </c>
      <c r="Z136">
        <v>8</v>
      </c>
      <c r="AA136">
        <v>13</v>
      </c>
      <c r="AB136">
        <v>16</v>
      </c>
      <c r="AC136">
        <v>5</v>
      </c>
      <c r="AD136">
        <v>9</v>
      </c>
      <c r="AE136">
        <v>14</v>
      </c>
      <c r="AF136">
        <v>19</v>
      </c>
      <c r="AG136">
        <v>8</v>
      </c>
      <c r="AH136">
        <v>15</v>
      </c>
      <c r="AI136">
        <v>14</v>
      </c>
      <c r="AJ136">
        <v>5</v>
      </c>
      <c r="AK136">
        <v>10</v>
      </c>
      <c r="AL136">
        <v>11</v>
      </c>
      <c r="AM136" s="2"/>
      <c r="AN136" s="2"/>
      <c r="AO136" s="2"/>
      <c r="AP136" s="2"/>
    </row>
    <row r="137" spans="1:42" x14ac:dyDescent="0.35">
      <c r="A137" s="2" t="s">
        <v>22</v>
      </c>
      <c r="B137" s="4" t="s">
        <v>334</v>
      </c>
      <c r="C137" s="4" t="s">
        <v>387</v>
      </c>
      <c r="D137" s="2" t="s">
        <v>23</v>
      </c>
      <c r="E137" s="2" t="s">
        <v>24</v>
      </c>
      <c r="F137" s="12">
        <f>IF(AND(O137=0,P137=0,S137=0,T137=0,W137=0,X137=0,AA137=0,AB137=0,AE137=0,AF137=0,AI137=0,AJ137=0),"CLOSED",IF(COUNTIF(AI137:AL137,"&gt;0")-COUNTIF(AI137:AL137,"&gt;=1")&gt;=2,"NP/UA",IF(S137&gt;=1,ROUND(S137*IFERROR((IF(AND(T137&gt;=1,AA137&gt;=1),AA137/T137*0.5,0)+IF(AND(U137&gt;=1,AB137&gt;=1),AB137/U137*0.3,0)+IF(AND(V137&gt;=1,AC137&gt;=1),AC137/V137*0.2,0))/(IF(AND(T137&gt;=1,AA137&gt;=1),0.5,0)+IF(AND(U137&gt;=1,AB137&gt;=1),0.3,0)+IF(AND(V137&gt;=1,AC137&gt;=1),0.2,0)),1)*IFERROR((IF(AND(AB137&gt;=1,AI137&gt;=1),AI137/AB137*0.5,0)+IF(AND(AC137&gt;=1,AJ137&gt;=1),AJ137/AC137*0.3,0)+IF(AND(AD137&gt;=1,AK137&gt;=1),AK137/AD137*0.2,0))/(IF(AND(AB137&gt;=1,AI137&gt;=1),0.5,0)+IF(AND(AC137&gt;=1,AJ137&gt;=1),0.3,0)+IF(AND(AD137&gt;=1,AK137&gt;=1),0.2,0)),1),0),IFERROR(ROUND((IF(ISNUMBER(M137),M137*0.4,0)+IF(AI137&gt;=1,AI137*0.25,0)+IF(AJ137&gt;=1,AJ137*0.15,0)+IF(AK137&gt;=1,AK137*0.1,0)+IF(AL137&gt;=1,AL137*0.1,0))/(IF(ISNUMBER(M137),0.4,0)+IF(AI137&gt;=1,0.25,0)+IF(AJ137&gt;=1,0.15,0)+IF(AK137&gt;=1,0.1,0)+IF(AL137&gt;=1,0.1,0)),0),"NP/UA"))))</f>
        <v>110</v>
      </c>
      <c r="G137" s="12">
        <f>IF(AND(O137=0,P137=0,S137=0,T137=0,W137=0,X137=0,AA137=0,AB137=0,AE137=0,AF137=0,AI137=0,AJ137=0),"CLOSED",IF(COUNTIF(AE137:AH137,"&gt;0")-COUNTIF(AE137:AH137,"&gt;=1")&gt;=2,"NP/UA",IF(O137&gt;=1,ROUND(O137*IFERROR((IF(AND(P137&gt;=1,W137&gt;=1),W137/P137*0.5,0)+IF(AND(Q137&gt;=1,X137&gt;=1),X137/Q137*0.3,0)+IF(AND(R137&gt;=1,Y137&gt;=1),Y137/R137*0.2,0))/(IF(AND(P137&gt;=1,W137&gt;=1),0.5,0)+IF(AND(Q137&gt;=1,X137&gt;=1),0.3,0)+IF(AND(R137&gt;=1,Y137&gt;=1),0.2,0)),1)*IFERROR((IF(AND(X137&gt;=1,AE137&gt;=1),AE137/X137*0.5,0)+IF(AND(Y137&gt;=1,AF137&gt;=1),AF137/Y137*0.3,0)+IF(AND(Z137&gt;=1,AG137&gt;=1),AG137/Z137*0.2,0))/(IF(AND(X137&gt;=1,AE137&gt;=1),0.5,0)+IF(AND(Y137&gt;=1,AF137&gt;=1),0.3,0)+IF(AND(Z137&gt;=1,AG137&gt;=1),0.2,0)),1),0),IFERROR(ROUND((IF(ISNUMBER(N137),N137*0.4,0)+IF(AE137&gt;=1,AE137*0.25,0)+IF(AF137&gt;=1,AF137*0.15,0)+IF(AG137&gt;=1,AG137*0.1,0)+IF(AH137&gt;=1,AH137*0.1,0))/(IF(ISNUMBER(N137),0.4,0)+IF(AE137&gt;=1,0.25,0)+IF(AF137&gt;=1,0.15,0)+IF(AG137&gt;=1,0.1,0)+IF(AH137&gt;=1,0.1,0)),0),"NP/UA"))))</f>
        <v>113</v>
      </c>
      <c r="H137" s="13">
        <f>IF(F137="NP/UA","Unavail",IF(F137="CLOSED","CLOSED",IF(ISNUMBER(F137),ROUND(F137/4,0),"Unavail")))</f>
        <v>28</v>
      </c>
      <c r="I137" s="13">
        <f>IF(G137="NP/UA","Unavail",IF(G137="CLOSED","CLOSED",IF(ISNUMBER(G137),ROUND(G137/7,0),"Unavail")))</f>
        <v>16</v>
      </c>
      <c r="J137" s="13">
        <f>IF(F137="NP/UA","Unavail",IF(F137="CLOSED","CLOSED",IF(ISNUMBER(F137),ROUND(F137*0.25*0.75,0),"Unavail")))</f>
        <v>21</v>
      </c>
      <c r="K137" s="13">
        <f>IF(G137="NP/UA","Unavail",IF(G137="CLOSED","CLOSED",IF(ISNUMBER(G137),ROUND(G137*(1/7)*0.75,0),"Unavail")))</f>
        <v>12</v>
      </c>
      <c r="L137" s="7"/>
      <c r="M137" s="11">
        <f>IF(AND(O137=0,P137=0,S137=0,T137=0,W137=0,X137=0,AA137=0,AB137=0,AE137=0,AF137=0,AI137=0,AJ137=0),"CLOSED",IF(COUNTIF(AI137:AL137,"&gt;0")-COUNTIF(AI137:AL137,"&gt;=1")&gt;=2,"NP/UA",IF(AA137&gt;=1,ROUND(AA137*IFERROR((IF(AND(AB137&gt;=1,AI137&gt;=1),AI137/AB137*0.5,0)+IF(AND(AC137&gt;=1,AJ137&gt;=1),AJ137/AC137*0.3,0)+IF(AND(AD137&gt;=1,AK137&gt;=1),AK137/AD137*0.2,0))/(IF(AND(AB137&gt;=1,AI137&gt;=1),0.5,0)+IF(AND(AC137&gt;=1,AJ137&gt;=1),0.3,0)+IF(AND(AD137&gt;=1,AK137&gt;=1),0.2,0)),1),0),IFERROR(ROUND((IF(AI137&gt;=1,AI137*0.5,0)+IF(AJ137&gt;=1,AJ137*0.3,0)+IF(AK137&gt;=1,AK137*0.2,0))/(IF(AI137&gt;=1,0.5,0)+IF(AJ137&gt;=1,0.3,0)+IF(AK137&gt;=1,0.2,0)),0),"NP/UA"))))</f>
        <v>117</v>
      </c>
      <c r="N137" s="11">
        <f>IF(AND(O137=0,P137=0,S137=0,T137=0,W137=0,X137=0,AA137=0,AB137=0,AE137=0,AF137=0,AI137=0,AJ137=0),"CLOSED",IF(COUNTIF(AE137:AH137,"&gt;0")-COUNTIF(AE137:AH137,"&gt;=1")&gt;=2,"NP/UA",IF(W137&gt;=1,ROUND(W137*IFERROR((IF(AND(X137&gt;=1,AE137&gt;=1),AE137/X137*0.5,0)+IF(AND(Y137&gt;=1,AF137&gt;=1),AF137/Y137*0.3,0)+IF(AND(Z137&gt;=1,AG137&gt;=1),AG137/Z137*0.2,0))/(IF(AND(X137&gt;=1,AE137&gt;=1),0.5,0)+IF(AND(Y137&gt;=1,AF137&gt;=1),0.3,0)+IF(AND(Z137&gt;=1,AG137&gt;=1),0.2,0)),1),0),IFERROR(ROUND((IF(AE137&gt;=1,AE137*0.5,0)+IF(AF137&gt;=1,AF137*0.3,0)+IF(AG137&gt;=1,AG137*0.2,0))/(IF(AE137&gt;=1,0.5,0)+IF(AF137&gt;=1,0.3,0)+IF(AG137&gt;=1,0.2,0)),0),"NP/UA"))))</f>
        <v>128</v>
      </c>
      <c r="O137">
        <v>122</v>
      </c>
      <c r="P137">
        <v>138</v>
      </c>
      <c r="Q137">
        <v>102</v>
      </c>
      <c r="R137">
        <v>131</v>
      </c>
      <c r="S137">
        <v>119</v>
      </c>
      <c r="T137">
        <v>133</v>
      </c>
      <c r="U137">
        <v>117</v>
      </c>
      <c r="V137">
        <v>126</v>
      </c>
      <c r="W137">
        <v>136</v>
      </c>
      <c r="X137">
        <v>100</v>
      </c>
      <c r="Y137">
        <v>129</v>
      </c>
      <c r="Z137">
        <v>118</v>
      </c>
      <c r="AA137">
        <v>124</v>
      </c>
      <c r="AB137">
        <v>118</v>
      </c>
      <c r="AC137">
        <v>131</v>
      </c>
      <c r="AD137">
        <v>97</v>
      </c>
      <c r="AE137">
        <v>96</v>
      </c>
      <c r="AF137">
        <v>123</v>
      </c>
      <c r="AG137">
        <v>102</v>
      </c>
      <c r="AH137">
        <v>111</v>
      </c>
      <c r="AI137">
        <v>112</v>
      </c>
      <c r="AJ137">
        <v>127</v>
      </c>
      <c r="AK137">
        <v>87</v>
      </c>
      <c r="AL137">
        <v>94</v>
      </c>
      <c r="AM137" s="2"/>
      <c r="AN137" s="2"/>
      <c r="AO137" s="2"/>
      <c r="AP137" s="2"/>
    </row>
    <row r="138" spans="1:42" x14ac:dyDescent="0.35">
      <c r="A138" s="2" t="s">
        <v>206</v>
      </c>
      <c r="B138" s="4" t="s">
        <v>334</v>
      </c>
      <c r="C138" s="4" t="s">
        <v>387</v>
      </c>
      <c r="D138" s="2" t="s">
        <v>23</v>
      </c>
      <c r="E138" s="2" t="s">
        <v>24</v>
      </c>
      <c r="F138" s="12" t="str">
        <f>IF(AND(O138=0,P138=0,S138=0,T138=0,W138=0,X138=0,AA138=0,AB138=0,AE138=0,AF138=0,AI138=0,AJ138=0),"CLOSED",IF(COUNTIF(AI138:AL138,"&gt;0")-COUNTIF(AI138:AL138,"&gt;=1")&gt;=2,"NP/UA",IF(S138&gt;=1,ROUND(S138*IFERROR((IF(AND(T138&gt;=1,AA138&gt;=1),AA138/T138*0.5,0)+IF(AND(U138&gt;=1,AB138&gt;=1),AB138/U138*0.3,0)+IF(AND(V138&gt;=1,AC138&gt;=1),AC138/V138*0.2,0))/(IF(AND(T138&gt;=1,AA138&gt;=1),0.5,0)+IF(AND(U138&gt;=1,AB138&gt;=1),0.3,0)+IF(AND(V138&gt;=1,AC138&gt;=1),0.2,0)),1)*IFERROR((IF(AND(AB138&gt;=1,AI138&gt;=1),AI138/AB138*0.5,0)+IF(AND(AC138&gt;=1,AJ138&gt;=1),AJ138/AC138*0.3,0)+IF(AND(AD138&gt;=1,AK138&gt;=1),AK138/AD138*0.2,0))/(IF(AND(AB138&gt;=1,AI138&gt;=1),0.5,0)+IF(AND(AC138&gt;=1,AJ138&gt;=1),0.3,0)+IF(AND(AD138&gt;=1,AK138&gt;=1),0.2,0)),1),0),IFERROR(ROUND((IF(ISNUMBER(M138),M138*0.4,0)+IF(AI138&gt;=1,AI138*0.25,0)+IF(AJ138&gt;=1,AJ138*0.15,0)+IF(AK138&gt;=1,AK138*0.1,0)+IF(AL138&gt;=1,AL138*0.1,0))/(IF(ISNUMBER(M138),0.4,0)+IF(AI138&gt;=1,0.25,0)+IF(AJ138&gt;=1,0.15,0)+IF(AK138&gt;=1,0.1,0)+IF(AL138&gt;=1,0.1,0)),0),"NP/UA"))))</f>
        <v>CLOSED</v>
      </c>
      <c r="G138" s="12" t="str">
        <f>IF(AND(O138=0,P138=0,S138=0,T138=0,W138=0,X138=0,AA138=0,AB138=0,AE138=0,AF138=0,AI138=0,AJ138=0),"CLOSED",IF(COUNTIF(AE138:AH138,"&gt;0")-COUNTIF(AE138:AH138,"&gt;=1")&gt;=2,"NP/UA",IF(O138&gt;=1,ROUND(O138*IFERROR((IF(AND(P138&gt;=1,W138&gt;=1),W138/P138*0.5,0)+IF(AND(Q138&gt;=1,X138&gt;=1),X138/Q138*0.3,0)+IF(AND(R138&gt;=1,Y138&gt;=1),Y138/R138*0.2,0))/(IF(AND(P138&gt;=1,W138&gt;=1),0.5,0)+IF(AND(Q138&gt;=1,X138&gt;=1),0.3,0)+IF(AND(R138&gt;=1,Y138&gt;=1),0.2,0)),1)*IFERROR((IF(AND(X138&gt;=1,AE138&gt;=1),AE138/X138*0.5,0)+IF(AND(Y138&gt;=1,AF138&gt;=1),AF138/Y138*0.3,0)+IF(AND(Z138&gt;=1,AG138&gt;=1),AG138/Z138*0.2,0))/(IF(AND(X138&gt;=1,AE138&gt;=1),0.5,0)+IF(AND(Y138&gt;=1,AF138&gt;=1),0.3,0)+IF(AND(Z138&gt;=1,AG138&gt;=1),0.2,0)),1),0),IFERROR(ROUND((IF(ISNUMBER(N138),N138*0.4,0)+IF(AE138&gt;=1,AE138*0.25,0)+IF(AF138&gt;=1,AF138*0.15,0)+IF(AG138&gt;=1,AG138*0.1,0)+IF(AH138&gt;=1,AH138*0.1,0))/(IF(ISNUMBER(N138),0.4,0)+IF(AE138&gt;=1,0.25,0)+IF(AF138&gt;=1,0.15,0)+IF(AG138&gt;=1,0.1,0)+IF(AH138&gt;=1,0.1,0)),0),"NP/UA"))))</f>
        <v>CLOSED</v>
      </c>
      <c r="H138" s="13" t="str">
        <f>IF(F138="NP/UA","Unavail",IF(F138="CLOSED","CLOSED",IF(ISNUMBER(F138),ROUND(F138/4,0),"Unavail")))</f>
        <v>CLOSED</v>
      </c>
      <c r="I138" s="13" t="str">
        <f>IF(G138="NP/UA","Unavail",IF(G138="CLOSED","CLOSED",IF(ISNUMBER(G138),ROUND(G138/7,0),"Unavail")))</f>
        <v>CLOSED</v>
      </c>
      <c r="J138" s="13" t="str">
        <f>IF(F138="NP/UA","Unavail",IF(F138="CLOSED","CLOSED",IF(ISNUMBER(F138),ROUND(F138*0.25*0.75,0),"Unavail")))</f>
        <v>CLOSED</v>
      </c>
      <c r="K138" s="13" t="str">
        <f>IF(G138="NP/UA","Unavail",IF(G138="CLOSED","CLOSED",IF(ISNUMBER(G138),ROUND(G138*(1/7)*0.75,0),"Unavail")))</f>
        <v>CLOSED</v>
      </c>
      <c r="L138" s="7"/>
      <c r="M138" s="11" t="str">
        <f>IF(AND(O138=0,P138=0,S138=0,T138=0,W138=0,X138=0,AA138=0,AB138=0,AE138=0,AF138=0,AI138=0,AJ138=0),"CLOSED",IF(COUNTIF(AI138:AL138,"&gt;0")-COUNTIF(AI138:AL138,"&gt;=1")&gt;=2,"NP/UA",IF(AA138&gt;=1,ROUND(AA138*IFERROR((IF(AND(AB138&gt;=1,AI138&gt;=1),AI138/AB138*0.5,0)+IF(AND(AC138&gt;=1,AJ138&gt;=1),AJ138/AC138*0.3,0)+IF(AND(AD138&gt;=1,AK138&gt;=1),AK138/AD138*0.2,0))/(IF(AND(AB138&gt;=1,AI138&gt;=1),0.5,0)+IF(AND(AC138&gt;=1,AJ138&gt;=1),0.3,0)+IF(AND(AD138&gt;=1,AK138&gt;=1),0.2,0)),1),0),IFERROR(ROUND((IF(AI138&gt;=1,AI138*0.5,0)+IF(AJ138&gt;=1,AJ138*0.3,0)+IF(AK138&gt;=1,AK138*0.2,0))/(IF(AI138&gt;=1,0.5,0)+IF(AJ138&gt;=1,0.3,0)+IF(AK138&gt;=1,0.2,0)),0),"NP/UA"))))</f>
        <v>CLOSED</v>
      </c>
      <c r="N138" s="11" t="str">
        <f>IF(AND(O138=0,P138=0,S138=0,T138=0,W138=0,X138=0,AA138=0,AB138=0,AE138=0,AF138=0,AI138=0,AJ138=0),"CLOSED",IF(COUNTIF(AE138:AH138,"&gt;0")-COUNTIF(AE138:AH138,"&gt;=1")&gt;=2,"NP/UA",IF(W138&gt;=1,ROUND(W138*IFERROR((IF(AND(X138&gt;=1,AE138&gt;=1),AE138/X138*0.5,0)+IF(AND(Y138&gt;=1,AF138&gt;=1),AF138/Y138*0.3,0)+IF(AND(Z138&gt;=1,AG138&gt;=1),AG138/Z138*0.2,0))/(IF(AND(X138&gt;=1,AE138&gt;=1),0.5,0)+IF(AND(Y138&gt;=1,AF138&gt;=1),0.3,0)+IF(AND(Z138&gt;=1,AG138&gt;=1),0.2,0)),1),0),IFERROR(ROUND((IF(AE138&gt;=1,AE138*0.5,0)+IF(AF138&gt;=1,AF138*0.3,0)+IF(AG138&gt;=1,AG138*0.2,0))/(IF(AE138&gt;=1,0.5,0)+IF(AF138&gt;=1,0.3,0)+IF(AG138&gt;=1,0.2,0)),0),"NP/UA"))))</f>
        <v>CLOSED</v>
      </c>
      <c r="O138">
        <v>0</v>
      </c>
      <c r="P138">
        <v>0</v>
      </c>
      <c r="Q138" s="3">
        <v>0.02</v>
      </c>
      <c r="R138" s="3">
        <v>0.02</v>
      </c>
      <c r="S138">
        <v>0</v>
      </c>
      <c r="T138">
        <v>0</v>
      </c>
      <c r="U138" s="3">
        <v>0.02</v>
      </c>
      <c r="V138" s="3">
        <v>0.02</v>
      </c>
      <c r="W138">
        <v>0</v>
      </c>
      <c r="X138">
        <v>0</v>
      </c>
      <c r="Y138" s="3">
        <v>0.02</v>
      </c>
      <c r="Z138" s="3">
        <v>0.02</v>
      </c>
      <c r="AA138">
        <v>0</v>
      </c>
      <c r="AB138">
        <v>0</v>
      </c>
      <c r="AC138" s="3">
        <v>0.02</v>
      </c>
      <c r="AD138" s="3">
        <v>0.02</v>
      </c>
      <c r="AE138">
        <v>0</v>
      </c>
      <c r="AF138">
        <v>0</v>
      </c>
      <c r="AG138" s="3">
        <v>0.02</v>
      </c>
      <c r="AH138" s="3">
        <v>0.02</v>
      </c>
      <c r="AI138">
        <v>0</v>
      </c>
      <c r="AJ138">
        <v>0</v>
      </c>
      <c r="AK138" s="3">
        <v>0.02</v>
      </c>
      <c r="AL138" s="3">
        <v>0.02</v>
      </c>
      <c r="AM138" s="2"/>
      <c r="AN138" s="2"/>
      <c r="AO138" s="2"/>
      <c r="AP138" s="2"/>
    </row>
    <row r="139" spans="1:42" x14ac:dyDescent="0.35">
      <c r="A139" s="2" t="s">
        <v>224</v>
      </c>
      <c r="B139" s="4" t="s">
        <v>334</v>
      </c>
      <c r="C139" s="4" t="s">
        <v>387</v>
      </c>
      <c r="D139" s="2" t="s">
        <v>222</v>
      </c>
      <c r="E139" s="2" t="s">
        <v>223</v>
      </c>
      <c r="F139" s="12">
        <f>IF(AND(O139=0,P139=0,S139=0,T139=0,W139=0,X139=0,AA139=0,AB139=0,AE139=0,AF139=0,AI139=0,AJ139=0),"CLOSED",IF(COUNTIF(AI139:AL139,"&gt;0")-COUNTIF(AI139:AL139,"&gt;=1")&gt;=2,"NP/UA",IF(S139&gt;=1,ROUND(S139*IFERROR((IF(AND(T139&gt;=1,AA139&gt;=1),AA139/T139*0.5,0)+IF(AND(U139&gt;=1,AB139&gt;=1),AB139/U139*0.3,0)+IF(AND(V139&gt;=1,AC139&gt;=1),AC139/V139*0.2,0))/(IF(AND(T139&gt;=1,AA139&gt;=1),0.5,0)+IF(AND(U139&gt;=1,AB139&gt;=1),0.3,0)+IF(AND(V139&gt;=1,AC139&gt;=1),0.2,0)),1)*IFERROR((IF(AND(AB139&gt;=1,AI139&gt;=1),AI139/AB139*0.5,0)+IF(AND(AC139&gt;=1,AJ139&gt;=1),AJ139/AC139*0.3,0)+IF(AND(AD139&gt;=1,AK139&gt;=1),AK139/AD139*0.2,0))/(IF(AND(AB139&gt;=1,AI139&gt;=1),0.5,0)+IF(AND(AC139&gt;=1,AJ139&gt;=1),0.3,0)+IF(AND(AD139&gt;=1,AK139&gt;=1),0.2,0)),1),0),IFERROR(ROUND((IF(ISNUMBER(M139),M139*0.4,0)+IF(AI139&gt;=1,AI139*0.25,0)+IF(AJ139&gt;=1,AJ139*0.15,0)+IF(AK139&gt;=1,AK139*0.1,0)+IF(AL139&gt;=1,AL139*0.1,0))/(IF(ISNUMBER(M139),0.4,0)+IF(AI139&gt;=1,0.25,0)+IF(AJ139&gt;=1,0.15,0)+IF(AK139&gt;=1,0.1,0)+IF(AL139&gt;=1,0.1,0)),0),"NP/UA"))))</f>
        <v>3</v>
      </c>
      <c r="G139" s="12">
        <f>IF(AND(O139=0,P139=0,S139=0,T139=0,W139=0,X139=0,AA139=0,AB139=0,AE139=0,AF139=0,AI139=0,AJ139=0),"CLOSED",IF(COUNTIF(AE139:AH139,"&gt;0")-COUNTIF(AE139:AH139,"&gt;=1")&gt;=2,"NP/UA",IF(O139&gt;=1,ROUND(O139*IFERROR((IF(AND(P139&gt;=1,W139&gt;=1),W139/P139*0.5,0)+IF(AND(Q139&gt;=1,X139&gt;=1),X139/Q139*0.3,0)+IF(AND(R139&gt;=1,Y139&gt;=1),Y139/R139*0.2,0))/(IF(AND(P139&gt;=1,W139&gt;=1),0.5,0)+IF(AND(Q139&gt;=1,X139&gt;=1),0.3,0)+IF(AND(R139&gt;=1,Y139&gt;=1),0.2,0)),1)*IFERROR((IF(AND(X139&gt;=1,AE139&gt;=1),AE139/X139*0.5,0)+IF(AND(Y139&gt;=1,AF139&gt;=1),AF139/Y139*0.3,0)+IF(AND(Z139&gt;=1,AG139&gt;=1),AG139/Z139*0.2,0))/(IF(AND(X139&gt;=1,AE139&gt;=1),0.5,0)+IF(AND(Y139&gt;=1,AF139&gt;=1),0.3,0)+IF(AND(Z139&gt;=1,AG139&gt;=1),0.2,0)),1),0),IFERROR(ROUND((IF(ISNUMBER(N139),N139*0.4,0)+IF(AE139&gt;=1,AE139*0.25,0)+IF(AF139&gt;=1,AF139*0.15,0)+IF(AG139&gt;=1,AG139*0.1,0)+IF(AH139&gt;=1,AH139*0.1,0))/(IF(ISNUMBER(N139),0.4,0)+IF(AE139&gt;=1,0.25,0)+IF(AF139&gt;=1,0.15,0)+IF(AG139&gt;=1,0.1,0)+IF(AH139&gt;=1,0.1,0)),0),"NP/UA"))))</f>
        <v>7</v>
      </c>
      <c r="H139" s="13">
        <f>IF(F139="NP/UA","Unavail",IF(F139="CLOSED","CLOSED",IF(ISNUMBER(F139),ROUND(F139/4,0),"Unavail")))</f>
        <v>1</v>
      </c>
      <c r="I139" s="13">
        <f>IF(G139="NP/UA","Unavail",IF(G139="CLOSED","CLOSED",IF(ISNUMBER(G139),ROUND(G139/7,0),"Unavail")))</f>
        <v>1</v>
      </c>
      <c r="J139" s="13">
        <f>IF(F139="NP/UA","Unavail",IF(F139="CLOSED","CLOSED",IF(ISNUMBER(F139),ROUND(F139*0.25*0.75,0),"Unavail")))</f>
        <v>1</v>
      </c>
      <c r="K139" s="13">
        <f>IF(G139="NP/UA","Unavail",IF(G139="CLOSED","CLOSED",IF(ISNUMBER(G139),ROUND(G139*(1/7)*0.75,0),"Unavail")))</f>
        <v>1</v>
      </c>
      <c r="L139" s="7"/>
      <c r="M139" s="11">
        <f>IF(AND(O139=0,P139=0,S139=0,T139=0,W139=0,X139=0,AA139=0,AB139=0,AE139=0,AF139=0,AI139=0,AJ139=0),"CLOSED",IF(COUNTIF(AI139:AL139,"&gt;0")-COUNTIF(AI139:AL139,"&gt;=1")&gt;=2,"NP/UA",IF(AA139&gt;=1,ROUND(AA139*IFERROR((IF(AND(AB139&gt;=1,AI139&gt;=1),AI139/AB139*0.5,0)+IF(AND(AC139&gt;=1,AJ139&gt;=1),AJ139/AC139*0.3,0)+IF(AND(AD139&gt;=1,AK139&gt;=1),AK139/AD139*0.2,0))/(IF(AND(AB139&gt;=1,AI139&gt;=1),0.5,0)+IF(AND(AC139&gt;=1,AJ139&gt;=1),0.3,0)+IF(AND(AD139&gt;=1,AK139&gt;=1),0.2,0)),1),0),IFERROR(ROUND((IF(AI139&gt;=1,AI139*0.5,0)+IF(AJ139&gt;=1,AJ139*0.3,0)+IF(AK139&gt;=1,AK139*0.2,0))/(IF(AI139&gt;=1,0.5,0)+IF(AJ139&gt;=1,0.3,0)+IF(AK139&gt;=1,0.2,0)),0),"NP/UA"))))</f>
        <v>6</v>
      </c>
      <c r="N139" s="11">
        <f>IF(AND(O139=0,P139=0,S139=0,T139=0,W139=0,X139=0,AA139=0,AB139=0,AE139=0,AF139=0,AI139=0,AJ139=0),"CLOSED",IF(COUNTIF(AE139:AH139,"&gt;0")-COUNTIF(AE139:AH139,"&gt;=1")&gt;=2,"NP/UA",IF(W139&gt;=1,ROUND(W139*IFERROR((IF(AND(X139&gt;=1,AE139&gt;=1),AE139/X139*0.5,0)+IF(AND(Y139&gt;=1,AF139&gt;=1),AF139/Y139*0.3,0)+IF(AND(Z139&gt;=1,AG139&gt;=1),AG139/Z139*0.2,0))/(IF(AND(X139&gt;=1,AE139&gt;=1),0.5,0)+IF(AND(Y139&gt;=1,AF139&gt;=1),0.3,0)+IF(AND(Z139&gt;=1,AG139&gt;=1),0.2,0)),1),0),IFERROR(ROUND((IF(AE139&gt;=1,AE139*0.5,0)+IF(AF139&gt;=1,AF139*0.3,0)+IF(AG139&gt;=1,AG139*0.2,0))/(IF(AE139&gt;=1,0.5,0)+IF(AF139&gt;=1,0.3,0)+IF(AG139&gt;=1,0.2,0)),0),"NP/UA"))))</f>
        <v>6</v>
      </c>
      <c r="O139">
        <v>7</v>
      </c>
      <c r="P139">
        <v>6</v>
      </c>
      <c r="Q139">
        <v>0</v>
      </c>
      <c r="R139">
        <v>8</v>
      </c>
      <c r="S139">
        <v>3</v>
      </c>
      <c r="T139">
        <v>6</v>
      </c>
      <c r="U139">
        <v>4</v>
      </c>
      <c r="V139">
        <v>5</v>
      </c>
      <c r="W139">
        <v>5</v>
      </c>
      <c r="X139">
        <v>0</v>
      </c>
      <c r="Y139">
        <v>7</v>
      </c>
      <c r="Z139">
        <v>2</v>
      </c>
      <c r="AA139">
        <v>6</v>
      </c>
      <c r="AB139">
        <v>3</v>
      </c>
      <c r="AC139">
        <v>5</v>
      </c>
      <c r="AD139">
        <v>2</v>
      </c>
      <c r="AE139">
        <v>1</v>
      </c>
      <c r="AF139">
        <v>7</v>
      </c>
      <c r="AG139">
        <v>3</v>
      </c>
      <c r="AH139">
        <v>5</v>
      </c>
      <c r="AI139">
        <v>3</v>
      </c>
      <c r="AJ139">
        <v>4</v>
      </c>
      <c r="AK139">
        <v>0</v>
      </c>
      <c r="AL139">
        <v>1</v>
      </c>
      <c r="AM139" s="2"/>
      <c r="AN139" s="2"/>
      <c r="AO139" s="2"/>
      <c r="AP139" s="2"/>
    </row>
    <row r="140" spans="1:42" x14ac:dyDescent="0.35">
      <c r="A140" s="2" t="s">
        <v>55</v>
      </c>
      <c r="B140" s="4" t="s">
        <v>334</v>
      </c>
      <c r="C140" s="4" t="s">
        <v>388</v>
      </c>
      <c r="D140" s="2" t="s">
        <v>53</v>
      </c>
      <c r="E140" s="2" t="s">
        <v>54</v>
      </c>
      <c r="F140" s="12">
        <f>IF(AND(O140=0,P140=0,S140=0,T140=0,W140=0,X140=0,AA140=0,AB140=0,AE140=0,AF140=0,AI140=0,AJ140=0),"CLOSED",IF(COUNTIF(AI140:AL140,"&gt;0")-COUNTIF(AI140:AL140,"&gt;=1")&gt;=2,"NP/UA",IF(S140&gt;=1,ROUND(S140*IFERROR((IF(AND(T140&gt;=1,AA140&gt;=1),AA140/T140*0.5,0)+IF(AND(U140&gt;=1,AB140&gt;=1),AB140/U140*0.3,0)+IF(AND(V140&gt;=1,AC140&gt;=1),AC140/V140*0.2,0))/(IF(AND(T140&gt;=1,AA140&gt;=1),0.5,0)+IF(AND(U140&gt;=1,AB140&gt;=1),0.3,0)+IF(AND(V140&gt;=1,AC140&gt;=1),0.2,0)),1)*IFERROR((IF(AND(AB140&gt;=1,AI140&gt;=1),AI140/AB140*0.5,0)+IF(AND(AC140&gt;=1,AJ140&gt;=1),AJ140/AC140*0.3,0)+IF(AND(AD140&gt;=1,AK140&gt;=1),AK140/AD140*0.2,0))/(IF(AND(AB140&gt;=1,AI140&gt;=1),0.5,0)+IF(AND(AC140&gt;=1,AJ140&gt;=1),0.3,0)+IF(AND(AD140&gt;=1,AK140&gt;=1),0.2,0)),1),0),IFERROR(ROUND((IF(ISNUMBER(M140),M140*0.4,0)+IF(AI140&gt;=1,AI140*0.25,0)+IF(AJ140&gt;=1,AJ140*0.15,0)+IF(AK140&gt;=1,AK140*0.1,0)+IF(AL140&gt;=1,AL140*0.1,0))/(IF(ISNUMBER(M140),0.4,0)+IF(AI140&gt;=1,0.25,0)+IF(AJ140&gt;=1,0.15,0)+IF(AK140&gt;=1,0.1,0)+IF(AL140&gt;=1,0.1,0)),0),"NP/UA"))))</f>
        <v>35</v>
      </c>
      <c r="G140" s="12">
        <f>IF(AND(O140=0,P140=0,S140=0,T140=0,W140=0,X140=0,AA140=0,AB140=0,AE140=0,AF140=0,AI140=0,AJ140=0),"CLOSED",IF(COUNTIF(AE140:AH140,"&gt;0")-COUNTIF(AE140:AH140,"&gt;=1")&gt;=2,"NP/UA",IF(O140&gt;=1,ROUND(O140*IFERROR((IF(AND(P140&gt;=1,W140&gt;=1),W140/P140*0.5,0)+IF(AND(Q140&gt;=1,X140&gt;=1),X140/Q140*0.3,0)+IF(AND(R140&gt;=1,Y140&gt;=1),Y140/R140*0.2,0))/(IF(AND(P140&gt;=1,W140&gt;=1),0.5,0)+IF(AND(Q140&gt;=1,X140&gt;=1),0.3,0)+IF(AND(R140&gt;=1,Y140&gt;=1),0.2,0)),1)*IFERROR((IF(AND(X140&gt;=1,AE140&gt;=1),AE140/X140*0.5,0)+IF(AND(Y140&gt;=1,AF140&gt;=1),AF140/Y140*0.3,0)+IF(AND(Z140&gt;=1,AG140&gt;=1),AG140/Z140*0.2,0))/(IF(AND(X140&gt;=1,AE140&gt;=1),0.5,0)+IF(AND(Y140&gt;=1,AF140&gt;=1),0.3,0)+IF(AND(Z140&gt;=1,AG140&gt;=1),0.2,0)),1),0),IFERROR(ROUND((IF(ISNUMBER(N140),N140*0.4,0)+IF(AE140&gt;=1,AE140*0.25,0)+IF(AF140&gt;=1,AF140*0.15,0)+IF(AG140&gt;=1,AG140*0.1,0)+IF(AH140&gt;=1,AH140*0.1,0))/(IF(ISNUMBER(N140),0.4,0)+IF(AE140&gt;=1,0.25,0)+IF(AF140&gt;=1,0.15,0)+IF(AG140&gt;=1,0.1,0)+IF(AH140&gt;=1,0.1,0)),0),"NP/UA"))))</f>
        <v>29</v>
      </c>
      <c r="H140" s="13">
        <f>IF(F140="NP/UA","Unavail",IF(F140="CLOSED","CLOSED",IF(ISNUMBER(F140),ROUND(F140/4,0),"Unavail")))</f>
        <v>9</v>
      </c>
      <c r="I140" s="13">
        <f>IF(G140="NP/UA","Unavail",IF(G140="CLOSED","CLOSED",IF(ISNUMBER(G140),ROUND(G140/7,0),"Unavail")))</f>
        <v>4</v>
      </c>
      <c r="J140" s="13">
        <f>IF(F140="NP/UA","Unavail",IF(F140="CLOSED","CLOSED",IF(ISNUMBER(F140),ROUND(F140*0.25*0.75,0),"Unavail")))</f>
        <v>7</v>
      </c>
      <c r="K140" s="13">
        <f>IF(G140="NP/UA","Unavail",IF(G140="CLOSED","CLOSED",IF(ISNUMBER(G140),ROUND(G140*(1/7)*0.75,0),"Unavail")))</f>
        <v>3</v>
      </c>
      <c r="L140" s="7"/>
      <c r="M140" s="11">
        <f>IF(AND(O140=0,P140=0,S140=0,T140=0,W140=0,X140=0,AA140=0,AB140=0,AE140=0,AF140=0,AI140=0,AJ140=0),"CLOSED",IF(COUNTIF(AI140:AL140,"&gt;0")-COUNTIF(AI140:AL140,"&gt;=1")&gt;=2,"NP/UA",IF(AA140&gt;=1,ROUND(AA140*IFERROR((IF(AND(AB140&gt;=1,AI140&gt;=1),AI140/AB140*0.5,0)+IF(AND(AC140&gt;=1,AJ140&gt;=1),AJ140/AC140*0.3,0)+IF(AND(AD140&gt;=1,AK140&gt;=1),AK140/AD140*0.2,0))/(IF(AND(AB140&gt;=1,AI140&gt;=1),0.5,0)+IF(AND(AC140&gt;=1,AJ140&gt;=1),0.3,0)+IF(AND(AD140&gt;=1,AK140&gt;=1),0.2,0)),1),0),IFERROR(ROUND((IF(AI140&gt;=1,AI140*0.5,0)+IF(AJ140&gt;=1,AJ140*0.3,0)+IF(AK140&gt;=1,AK140*0.2,0))/(IF(AI140&gt;=1,0.5,0)+IF(AJ140&gt;=1,0.3,0)+IF(AK140&gt;=1,0.2,0)),0),"NP/UA"))))</f>
        <v>37</v>
      </c>
      <c r="N140" s="11">
        <f>IF(AND(O140=0,P140=0,S140=0,T140=0,W140=0,X140=0,AA140=0,AB140=0,AE140=0,AF140=0,AI140=0,AJ140=0),"CLOSED",IF(COUNTIF(AE140:AH140,"&gt;0")-COUNTIF(AE140:AH140,"&gt;=1")&gt;=2,"NP/UA",IF(W140&gt;=1,ROUND(W140*IFERROR((IF(AND(X140&gt;=1,AE140&gt;=1),AE140/X140*0.5,0)+IF(AND(Y140&gt;=1,AF140&gt;=1),AF140/Y140*0.3,0)+IF(AND(Z140&gt;=1,AG140&gt;=1),AG140/Z140*0.2,0))/(IF(AND(X140&gt;=1,AE140&gt;=1),0.5,0)+IF(AND(Y140&gt;=1,AF140&gt;=1),0.3,0)+IF(AND(Z140&gt;=1,AG140&gt;=1),0.2,0)),1),0),IFERROR(ROUND((IF(AE140&gt;=1,AE140*0.5,0)+IF(AF140&gt;=1,AF140*0.3,0)+IF(AG140&gt;=1,AG140*0.2,0))/(IF(AE140&gt;=1,0.5,0)+IF(AF140&gt;=1,0.3,0)+IF(AG140&gt;=1,0.2,0)),0),"NP/UA"))))</f>
        <v>42</v>
      </c>
      <c r="O140">
        <v>32</v>
      </c>
      <c r="P140">
        <v>50</v>
      </c>
      <c r="Q140">
        <v>35</v>
      </c>
      <c r="R140">
        <v>35</v>
      </c>
      <c r="S140">
        <v>42</v>
      </c>
      <c r="T140">
        <v>46</v>
      </c>
      <c r="U140">
        <v>39</v>
      </c>
      <c r="V140">
        <v>36</v>
      </c>
      <c r="W140">
        <v>43</v>
      </c>
      <c r="X140">
        <v>36</v>
      </c>
      <c r="Y140">
        <v>32</v>
      </c>
      <c r="Z140">
        <v>30</v>
      </c>
      <c r="AA140">
        <v>41</v>
      </c>
      <c r="AB140">
        <v>37</v>
      </c>
      <c r="AC140">
        <v>34</v>
      </c>
      <c r="AD140">
        <v>35</v>
      </c>
      <c r="AE140">
        <v>36</v>
      </c>
      <c r="AF140">
        <v>30</v>
      </c>
      <c r="AG140">
        <v>31</v>
      </c>
      <c r="AH140">
        <v>42</v>
      </c>
      <c r="AI140">
        <v>32</v>
      </c>
      <c r="AJ140">
        <v>33</v>
      </c>
      <c r="AK140">
        <v>32</v>
      </c>
      <c r="AL140">
        <v>35</v>
      </c>
      <c r="AM140" s="2"/>
      <c r="AN140" s="2"/>
      <c r="AO140" s="2"/>
      <c r="AP140" s="2"/>
    </row>
    <row r="141" spans="1:42" x14ac:dyDescent="0.35">
      <c r="A141" s="2" t="s">
        <v>78</v>
      </c>
      <c r="B141" s="4" t="s">
        <v>334</v>
      </c>
      <c r="C141" s="4" t="s">
        <v>389</v>
      </c>
      <c r="D141" s="2" t="s">
        <v>79</v>
      </c>
      <c r="E141" s="2" t="s">
        <v>80</v>
      </c>
      <c r="F141" s="12">
        <f>IF(AND(O141=0,P141=0,S141=0,T141=0,W141=0,X141=0,AA141=0,AB141=0,AE141=0,AF141=0,AI141=0,AJ141=0),"CLOSED",IF(COUNTIF(AI141:AL141,"&gt;0")-COUNTIF(AI141:AL141,"&gt;=1")&gt;=2,"NP/UA",IF(S141&gt;=1,ROUND(S141*IFERROR((IF(AND(T141&gt;=1,AA141&gt;=1),AA141/T141*0.5,0)+IF(AND(U141&gt;=1,AB141&gt;=1),AB141/U141*0.3,0)+IF(AND(V141&gt;=1,AC141&gt;=1),AC141/V141*0.2,0))/(IF(AND(T141&gt;=1,AA141&gt;=1),0.5,0)+IF(AND(U141&gt;=1,AB141&gt;=1),0.3,0)+IF(AND(V141&gt;=1,AC141&gt;=1),0.2,0)),1)*IFERROR((IF(AND(AB141&gt;=1,AI141&gt;=1),AI141/AB141*0.5,0)+IF(AND(AC141&gt;=1,AJ141&gt;=1),AJ141/AC141*0.3,0)+IF(AND(AD141&gt;=1,AK141&gt;=1),AK141/AD141*0.2,0))/(IF(AND(AB141&gt;=1,AI141&gt;=1),0.5,0)+IF(AND(AC141&gt;=1,AJ141&gt;=1),0.3,0)+IF(AND(AD141&gt;=1,AK141&gt;=1),0.2,0)),1),0),IFERROR(ROUND((IF(ISNUMBER(M141),M141*0.4,0)+IF(AI141&gt;=1,AI141*0.25,0)+IF(AJ141&gt;=1,AJ141*0.15,0)+IF(AK141&gt;=1,AK141*0.1,0)+IF(AL141&gt;=1,AL141*0.1,0))/(IF(ISNUMBER(M141),0.4,0)+IF(AI141&gt;=1,0.25,0)+IF(AJ141&gt;=1,0.15,0)+IF(AK141&gt;=1,0.1,0)+IF(AL141&gt;=1,0.1,0)),0),"NP/UA"))))</f>
        <v>10</v>
      </c>
      <c r="G141" s="12">
        <f>IF(AND(O141=0,P141=0,S141=0,T141=0,W141=0,X141=0,AA141=0,AB141=0,AE141=0,AF141=0,AI141=0,AJ141=0),"CLOSED",IF(COUNTIF(AE141:AH141,"&gt;0")-COUNTIF(AE141:AH141,"&gt;=1")&gt;=2,"NP/UA",IF(O141&gt;=1,ROUND(O141*IFERROR((IF(AND(P141&gt;=1,W141&gt;=1),W141/P141*0.5,0)+IF(AND(Q141&gt;=1,X141&gt;=1),X141/Q141*0.3,0)+IF(AND(R141&gt;=1,Y141&gt;=1),Y141/R141*0.2,0))/(IF(AND(P141&gt;=1,W141&gt;=1),0.5,0)+IF(AND(Q141&gt;=1,X141&gt;=1),0.3,0)+IF(AND(R141&gt;=1,Y141&gt;=1),0.2,0)),1)*IFERROR((IF(AND(X141&gt;=1,AE141&gt;=1),AE141/X141*0.5,0)+IF(AND(Y141&gt;=1,AF141&gt;=1),AF141/Y141*0.3,0)+IF(AND(Z141&gt;=1,AG141&gt;=1),AG141/Z141*0.2,0))/(IF(AND(X141&gt;=1,AE141&gt;=1),0.5,0)+IF(AND(Y141&gt;=1,AF141&gt;=1),0.3,0)+IF(AND(Z141&gt;=1,AG141&gt;=1),0.2,0)),1),0),IFERROR(ROUND((IF(ISNUMBER(N141),N141*0.4,0)+IF(AE141&gt;=1,AE141*0.25,0)+IF(AF141&gt;=1,AF141*0.15,0)+IF(AG141&gt;=1,AG141*0.1,0)+IF(AH141&gt;=1,AH141*0.1,0))/(IF(ISNUMBER(N141),0.4,0)+IF(AE141&gt;=1,0.25,0)+IF(AF141&gt;=1,0.15,0)+IF(AG141&gt;=1,0.1,0)+IF(AH141&gt;=1,0.1,0)),0),"NP/UA"))))</f>
        <v>25</v>
      </c>
      <c r="H141" s="13">
        <f>IF(F141="NP/UA","Unavail",IF(F141="CLOSED","CLOSED",IF(ISNUMBER(F141),ROUND(F141/4,0),"Unavail")))</f>
        <v>3</v>
      </c>
      <c r="I141" s="13">
        <f>IF(G141="NP/UA","Unavail",IF(G141="CLOSED","CLOSED",IF(ISNUMBER(G141),ROUND(G141/7,0),"Unavail")))</f>
        <v>4</v>
      </c>
      <c r="J141" s="13">
        <f>IF(F141="NP/UA","Unavail",IF(F141="CLOSED","CLOSED",IF(ISNUMBER(F141),ROUND(F141*0.25*0.75,0),"Unavail")))</f>
        <v>2</v>
      </c>
      <c r="K141" s="13">
        <f>IF(G141="NP/UA","Unavail",IF(G141="CLOSED","CLOSED",IF(ISNUMBER(G141),ROUND(G141*(1/7)*0.75,0),"Unavail")))</f>
        <v>3</v>
      </c>
      <c r="L141" s="7"/>
      <c r="M141" s="11">
        <f>IF(AND(O141=0,P141=0,S141=0,T141=0,W141=0,X141=0,AA141=0,AB141=0,AE141=0,AF141=0,AI141=0,AJ141=0),"CLOSED",IF(COUNTIF(AI141:AL141,"&gt;0")-COUNTIF(AI141:AL141,"&gt;=1")&gt;=2,"NP/UA",IF(AA141&gt;=1,ROUND(AA141*IFERROR((IF(AND(AB141&gt;=1,AI141&gt;=1),AI141/AB141*0.5,0)+IF(AND(AC141&gt;=1,AJ141&gt;=1),AJ141/AC141*0.3,0)+IF(AND(AD141&gt;=1,AK141&gt;=1),AK141/AD141*0.2,0))/(IF(AND(AB141&gt;=1,AI141&gt;=1),0.5,0)+IF(AND(AC141&gt;=1,AJ141&gt;=1),0.3,0)+IF(AND(AD141&gt;=1,AK141&gt;=1),0.2,0)),1),0),IFERROR(ROUND((IF(AI141&gt;=1,AI141*0.5,0)+IF(AJ141&gt;=1,AJ141*0.3,0)+IF(AK141&gt;=1,AK141*0.2,0))/(IF(AI141&gt;=1,0.5,0)+IF(AJ141&gt;=1,0.3,0)+IF(AK141&gt;=1,0.2,0)),0),"NP/UA"))))</f>
        <v>5</v>
      </c>
      <c r="N141" s="11">
        <f>IF(AND(O141=0,P141=0,S141=0,T141=0,W141=0,X141=0,AA141=0,AB141=0,AE141=0,AF141=0,AI141=0,AJ141=0),"CLOSED",IF(COUNTIF(AE141:AH141,"&gt;0")-COUNTIF(AE141:AH141,"&gt;=1")&gt;=2,"NP/UA",IF(W141&gt;=1,ROUND(W141*IFERROR((IF(AND(X141&gt;=1,AE141&gt;=1),AE141/X141*0.5,0)+IF(AND(Y141&gt;=1,AF141&gt;=1),AF141/Y141*0.3,0)+IF(AND(Z141&gt;=1,AG141&gt;=1),AG141/Z141*0.2,0))/(IF(AND(X141&gt;=1,AE141&gt;=1),0.5,0)+IF(AND(Y141&gt;=1,AF141&gt;=1),0.3,0)+IF(AND(Z141&gt;=1,AG141&gt;=1),0.2,0)),1),0),IFERROR(ROUND((IF(AE141&gt;=1,AE141*0.5,0)+IF(AF141&gt;=1,AF141*0.3,0)+IF(AG141&gt;=1,AG141*0.2,0))/(IF(AE141&gt;=1,0.5,0)+IF(AF141&gt;=1,0.3,0)+IF(AG141&gt;=1,0.2,0)),0),"NP/UA"))))</f>
        <v>17</v>
      </c>
      <c r="O141">
        <v>12</v>
      </c>
      <c r="P141">
        <v>6</v>
      </c>
      <c r="Q141">
        <v>7</v>
      </c>
      <c r="R141">
        <v>6</v>
      </c>
      <c r="S141">
        <v>3</v>
      </c>
      <c r="T141">
        <v>1</v>
      </c>
      <c r="U141">
        <v>4</v>
      </c>
      <c r="V141">
        <v>5</v>
      </c>
      <c r="W141">
        <v>11</v>
      </c>
      <c r="X141">
        <v>6</v>
      </c>
      <c r="Y141">
        <v>6</v>
      </c>
      <c r="Z141">
        <v>11</v>
      </c>
      <c r="AA141">
        <v>6</v>
      </c>
      <c r="AB141">
        <v>5</v>
      </c>
      <c r="AC141">
        <v>7</v>
      </c>
      <c r="AD141">
        <v>5</v>
      </c>
      <c r="AE141">
        <v>10</v>
      </c>
      <c r="AF141">
        <v>11</v>
      </c>
      <c r="AG141">
        <v>7</v>
      </c>
      <c r="AH141">
        <v>13</v>
      </c>
      <c r="AI141">
        <v>4</v>
      </c>
      <c r="AJ141">
        <v>4</v>
      </c>
      <c r="AK141">
        <v>8</v>
      </c>
      <c r="AL141">
        <v>3</v>
      </c>
      <c r="AM141" s="2"/>
      <c r="AN141" s="2"/>
      <c r="AO141" s="2"/>
      <c r="AP141" s="2"/>
    </row>
    <row r="142" spans="1:42" x14ac:dyDescent="0.35">
      <c r="A142" s="2" t="s">
        <v>210</v>
      </c>
      <c r="B142" s="4" t="s">
        <v>334</v>
      </c>
      <c r="C142" s="4" t="s">
        <v>389</v>
      </c>
      <c r="D142" s="2" t="s">
        <v>211</v>
      </c>
      <c r="E142" s="2" t="s">
        <v>212</v>
      </c>
      <c r="F142" s="12">
        <f>IF(AND(O142=0,P142=0,S142=0,T142=0,W142=0,X142=0,AA142=0,AB142=0,AE142=0,AF142=0,AI142=0,AJ142=0),"CLOSED",IF(COUNTIF(AI142:AL142,"&gt;0")-COUNTIF(AI142:AL142,"&gt;=1")&gt;=2,"NP/UA",IF(S142&gt;=1,ROUND(S142*IFERROR((IF(AND(T142&gt;=1,AA142&gt;=1),AA142/T142*0.5,0)+IF(AND(U142&gt;=1,AB142&gt;=1),AB142/U142*0.3,0)+IF(AND(V142&gt;=1,AC142&gt;=1),AC142/V142*0.2,0))/(IF(AND(T142&gt;=1,AA142&gt;=1),0.5,0)+IF(AND(U142&gt;=1,AB142&gt;=1),0.3,0)+IF(AND(V142&gt;=1,AC142&gt;=1),0.2,0)),1)*IFERROR((IF(AND(AB142&gt;=1,AI142&gt;=1),AI142/AB142*0.5,0)+IF(AND(AC142&gt;=1,AJ142&gt;=1),AJ142/AC142*0.3,0)+IF(AND(AD142&gt;=1,AK142&gt;=1),AK142/AD142*0.2,0))/(IF(AND(AB142&gt;=1,AI142&gt;=1),0.5,0)+IF(AND(AC142&gt;=1,AJ142&gt;=1),0.3,0)+IF(AND(AD142&gt;=1,AK142&gt;=1),0.2,0)),1),0),IFERROR(ROUND((IF(ISNUMBER(M142),M142*0.4,0)+IF(AI142&gt;=1,AI142*0.25,0)+IF(AJ142&gt;=1,AJ142*0.15,0)+IF(AK142&gt;=1,AK142*0.1,0)+IF(AL142&gt;=1,AL142*0.1,0))/(IF(ISNUMBER(M142),0.4,0)+IF(AI142&gt;=1,0.25,0)+IF(AJ142&gt;=1,0.15,0)+IF(AK142&gt;=1,0.1,0)+IF(AL142&gt;=1,0.1,0)),0),"NP/UA"))))</f>
        <v>13</v>
      </c>
      <c r="G142" s="12">
        <f>IF(AND(O142=0,P142=0,S142=0,T142=0,W142=0,X142=0,AA142=0,AB142=0,AE142=0,AF142=0,AI142=0,AJ142=0),"CLOSED",IF(COUNTIF(AE142:AH142,"&gt;0")-COUNTIF(AE142:AH142,"&gt;=1")&gt;=2,"NP/UA",IF(O142&gt;=1,ROUND(O142*IFERROR((IF(AND(P142&gt;=1,W142&gt;=1),W142/P142*0.5,0)+IF(AND(Q142&gt;=1,X142&gt;=1),X142/Q142*0.3,0)+IF(AND(R142&gt;=1,Y142&gt;=1),Y142/R142*0.2,0))/(IF(AND(P142&gt;=1,W142&gt;=1),0.5,0)+IF(AND(Q142&gt;=1,X142&gt;=1),0.3,0)+IF(AND(R142&gt;=1,Y142&gt;=1),0.2,0)),1)*IFERROR((IF(AND(X142&gt;=1,AE142&gt;=1),AE142/X142*0.5,0)+IF(AND(Y142&gt;=1,AF142&gt;=1),AF142/Y142*0.3,0)+IF(AND(Z142&gt;=1,AG142&gt;=1),AG142/Z142*0.2,0))/(IF(AND(X142&gt;=1,AE142&gt;=1),0.5,0)+IF(AND(Y142&gt;=1,AF142&gt;=1),0.3,0)+IF(AND(Z142&gt;=1,AG142&gt;=1),0.2,0)),1),0),IFERROR(ROUND((IF(ISNUMBER(N142),N142*0.4,0)+IF(AE142&gt;=1,AE142*0.25,0)+IF(AF142&gt;=1,AF142*0.15,0)+IF(AG142&gt;=1,AG142*0.1,0)+IF(AH142&gt;=1,AH142*0.1,0))/(IF(ISNUMBER(N142),0.4,0)+IF(AE142&gt;=1,0.25,0)+IF(AF142&gt;=1,0.15,0)+IF(AG142&gt;=1,0.1,0)+IF(AH142&gt;=1,0.1,0)),0),"NP/UA"))))</f>
        <v>17</v>
      </c>
      <c r="H142" s="13">
        <f>IF(F142="NP/UA","Unavail",IF(F142="CLOSED","CLOSED",IF(ISNUMBER(F142),ROUND(F142/4,0),"Unavail")))</f>
        <v>3</v>
      </c>
      <c r="I142" s="13">
        <f>IF(G142="NP/UA","Unavail",IF(G142="CLOSED","CLOSED",IF(ISNUMBER(G142),ROUND(G142/7,0),"Unavail")))</f>
        <v>2</v>
      </c>
      <c r="J142" s="13">
        <f>IF(F142="NP/UA","Unavail",IF(F142="CLOSED","CLOSED",IF(ISNUMBER(F142),ROUND(F142*0.25*0.75,0),"Unavail")))</f>
        <v>2</v>
      </c>
      <c r="K142" s="13">
        <f>IF(G142="NP/UA","Unavail",IF(G142="CLOSED","CLOSED",IF(ISNUMBER(G142),ROUND(G142*(1/7)*0.75,0),"Unavail")))</f>
        <v>2</v>
      </c>
      <c r="L142" s="7"/>
      <c r="M142" s="11">
        <f>IF(AND(O142=0,P142=0,S142=0,T142=0,W142=0,X142=0,AA142=0,AB142=0,AE142=0,AF142=0,AI142=0,AJ142=0),"CLOSED",IF(COUNTIF(AI142:AL142,"&gt;0")-COUNTIF(AI142:AL142,"&gt;=1")&gt;=2,"NP/UA",IF(AA142&gt;=1,ROUND(AA142*IFERROR((IF(AND(AB142&gt;=1,AI142&gt;=1),AI142/AB142*0.5,0)+IF(AND(AC142&gt;=1,AJ142&gt;=1),AJ142/AC142*0.3,0)+IF(AND(AD142&gt;=1,AK142&gt;=1),AK142/AD142*0.2,0))/(IF(AND(AB142&gt;=1,AI142&gt;=1),0.5,0)+IF(AND(AC142&gt;=1,AJ142&gt;=1),0.3,0)+IF(AND(AD142&gt;=1,AK142&gt;=1),0.2,0)),1),0),IFERROR(ROUND((IF(AI142&gt;=1,AI142*0.5,0)+IF(AJ142&gt;=1,AJ142*0.3,0)+IF(AK142&gt;=1,AK142*0.2,0))/(IF(AI142&gt;=1,0.5,0)+IF(AJ142&gt;=1,0.3,0)+IF(AK142&gt;=1,0.2,0)),0),"NP/UA"))))</f>
        <v>15</v>
      </c>
      <c r="N142" s="11">
        <f>IF(AND(O142=0,P142=0,S142=0,T142=0,W142=0,X142=0,AA142=0,AB142=0,AE142=0,AF142=0,AI142=0,AJ142=0),"CLOSED",IF(COUNTIF(AE142:AH142,"&gt;0")-COUNTIF(AE142:AH142,"&gt;=1")&gt;=2,"NP/UA",IF(W142&gt;=1,ROUND(W142*IFERROR((IF(AND(X142&gt;=1,AE142&gt;=1),AE142/X142*0.5,0)+IF(AND(Y142&gt;=1,AF142&gt;=1),AF142/Y142*0.3,0)+IF(AND(Z142&gt;=1,AG142&gt;=1),AG142/Z142*0.2,0))/(IF(AND(X142&gt;=1,AE142&gt;=1),0.5,0)+IF(AND(Y142&gt;=1,AF142&gt;=1),0.3,0)+IF(AND(Z142&gt;=1,AG142&gt;=1),0.2,0)),1),0),IFERROR(ROUND((IF(AE142&gt;=1,AE142*0.5,0)+IF(AF142&gt;=1,AF142*0.3,0)+IF(AG142&gt;=1,AG142*0.2,0))/(IF(AE142&gt;=1,0.5,0)+IF(AF142&gt;=1,0.3,0)+IF(AG142&gt;=1,0.2,0)),0),"NP/UA"))))</f>
        <v>15</v>
      </c>
      <c r="O142">
        <v>23</v>
      </c>
      <c r="P142">
        <v>21</v>
      </c>
      <c r="Q142">
        <v>26</v>
      </c>
      <c r="R142">
        <v>25</v>
      </c>
      <c r="S142">
        <v>19</v>
      </c>
      <c r="T142">
        <v>21</v>
      </c>
      <c r="U142">
        <v>18</v>
      </c>
      <c r="V142">
        <v>23</v>
      </c>
      <c r="W142">
        <v>18</v>
      </c>
      <c r="X142">
        <v>23</v>
      </c>
      <c r="Y142">
        <v>24</v>
      </c>
      <c r="Z142">
        <v>24</v>
      </c>
      <c r="AA142">
        <v>18</v>
      </c>
      <c r="AB142">
        <v>14</v>
      </c>
      <c r="AC142">
        <v>21</v>
      </c>
      <c r="AD142">
        <v>20</v>
      </c>
      <c r="AE142">
        <v>18</v>
      </c>
      <c r="AF142">
        <v>20</v>
      </c>
      <c r="AG142">
        <v>23</v>
      </c>
      <c r="AH142">
        <v>17</v>
      </c>
      <c r="AI142">
        <v>11</v>
      </c>
      <c r="AJ142">
        <v>18</v>
      </c>
      <c r="AK142">
        <v>16</v>
      </c>
      <c r="AL142">
        <v>21</v>
      </c>
      <c r="AM142" s="2"/>
      <c r="AN142" s="2"/>
      <c r="AO142" s="2"/>
      <c r="AP142" s="2"/>
    </row>
    <row r="143" spans="1:42" x14ac:dyDescent="0.35">
      <c r="A143" s="2" t="s">
        <v>256</v>
      </c>
      <c r="B143" s="4" t="s">
        <v>334</v>
      </c>
      <c r="C143" s="4" t="s">
        <v>389</v>
      </c>
      <c r="D143" s="2" t="s">
        <v>254</v>
      </c>
      <c r="E143" s="2" t="s">
        <v>255</v>
      </c>
      <c r="F143" s="12">
        <f>IF(AND(O143=0,P143=0,S143=0,T143=0,W143=0,X143=0,AA143=0,AB143=0,AE143=0,AF143=0,AI143=0,AJ143=0),"CLOSED",IF(COUNTIF(AI143:AL143,"&gt;0")-COUNTIF(AI143:AL143,"&gt;=1")&gt;=2,"NP/UA",IF(S143&gt;=1,ROUND(S143*IFERROR((IF(AND(T143&gt;=1,AA143&gt;=1),AA143/T143*0.5,0)+IF(AND(U143&gt;=1,AB143&gt;=1),AB143/U143*0.3,0)+IF(AND(V143&gt;=1,AC143&gt;=1),AC143/V143*0.2,0))/(IF(AND(T143&gt;=1,AA143&gt;=1),0.5,0)+IF(AND(U143&gt;=1,AB143&gt;=1),0.3,0)+IF(AND(V143&gt;=1,AC143&gt;=1),0.2,0)),1)*IFERROR((IF(AND(AB143&gt;=1,AI143&gt;=1),AI143/AB143*0.5,0)+IF(AND(AC143&gt;=1,AJ143&gt;=1),AJ143/AC143*0.3,0)+IF(AND(AD143&gt;=1,AK143&gt;=1),AK143/AD143*0.2,0))/(IF(AND(AB143&gt;=1,AI143&gt;=1),0.5,0)+IF(AND(AC143&gt;=1,AJ143&gt;=1),0.3,0)+IF(AND(AD143&gt;=1,AK143&gt;=1),0.2,0)),1),0),IFERROR(ROUND((IF(ISNUMBER(M143),M143*0.4,0)+IF(AI143&gt;=1,AI143*0.25,0)+IF(AJ143&gt;=1,AJ143*0.15,0)+IF(AK143&gt;=1,AK143*0.1,0)+IF(AL143&gt;=1,AL143*0.1,0))/(IF(ISNUMBER(M143),0.4,0)+IF(AI143&gt;=1,0.25,0)+IF(AJ143&gt;=1,0.15,0)+IF(AK143&gt;=1,0.1,0)+IF(AL143&gt;=1,0.1,0)),0),"NP/UA"))))</f>
        <v>11</v>
      </c>
      <c r="G143" s="12">
        <f>IF(AND(O143=0,P143=0,S143=0,T143=0,W143=0,X143=0,AA143=0,AB143=0,AE143=0,AF143=0,AI143=0,AJ143=0),"CLOSED",IF(COUNTIF(AE143:AH143,"&gt;0")-COUNTIF(AE143:AH143,"&gt;=1")&gt;=2,"NP/UA",IF(O143&gt;=1,ROUND(O143*IFERROR((IF(AND(P143&gt;=1,W143&gt;=1),W143/P143*0.5,0)+IF(AND(Q143&gt;=1,X143&gt;=1),X143/Q143*0.3,0)+IF(AND(R143&gt;=1,Y143&gt;=1),Y143/R143*0.2,0))/(IF(AND(P143&gt;=1,W143&gt;=1),0.5,0)+IF(AND(Q143&gt;=1,X143&gt;=1),0.3,0)+IF(AND(R143&gt;=1,Y143&gt;=1),0.2,0)),1)*IFERROR((IF(AND(X143&gt;=1,AE143&gt;=1),AE143/X143*0.5,0)+IF(AND(Y143&gt;=1,AF143&gt;=1),AF143/Y143*0.3,0)+IF(AND(Z143&gt;=1,AG143&gt;=1),AG143/Z143*0.2,0))/(IF(AND(X143&gt;=1,AE143&gt;=1),0.5,0)+IF(AND(Y143&gt;=1,AF143&gt;=1),0.3,0)+IF(AND(Z143&gt;=1,AG143&gt;=1),0.2,0)),1),0),IFERROR(ROUND((IF(ISNUMBER(N143),N143*0.4,0)+IF(AE143&gt;=1,AE143*0.25,0)+IF(AF143&gt;=1,AF143*0.15,0)+IF(AG143&gt;=1,AG143*0.1,0)+IF(AH143&gt;=1,AH143*0.1,0))/(IF(ISNUMBER(N143),0.4,0)+IF(AE143&gt;=1,0.25,0)+IF(AF143&gt;=1,0.15,0)+IF(AG143&gt;=1,0.1,0)+IF(AH143&gt;=1,0.1,0)),0),"NP/UA"))))</f>
        <v>12</v>
      </c>
      <c r="H143" s="13">
        <f>IF(F143="NP/UA","Unavail",IF(F143="CLOSED","CLOSED",IF(ISNUMBER(F143),ROUND(F143/4,0),"Unavail")))</f>
        <v>3</v>
      </c>
      <c r="I143" s="13">
        <f>IF(G143="NP/UA","Unavail",IF(G143="CLOSED","CLOSED",IF(ISNUMBER(G143),ROUND(G143/7,0),"Unavail")))</f>
        <v>2</v>
      </c>
      <c r="J143" s="13">
        <f>IF(F143="NP/UA","Unavail",IF(F143="CLOSED","CLOSED",IF(ISNUMBER(F143),ROUND(F143*0.25*0.75,0),"Unavail")))</f>
        <v>2</v>
      </c>
      <c r="K143" s="13">
        <f>IF(G143="NP/UA","Unavail",IF(G143="CLOSED","CLOSED",IF(ISNUMBER(G143),ROUND(G143*(1/7)*0.75,0),"Unavail")))</f>
        <v>1</v>
      </c>
      <c r="L143" s="7"/>
      <c r="M143" s="11">
        <f>IF(AND(O143=0,P143=0,S143=0,T143=0,W143=0,X143=0,AA143=0,AB143=0,AE143=0,AF143=0,AI143=0,AJ143=0),"CLOSED",IF(COUNTIF(AI143:AL143,"&gt;0")-COUNTIF(AI143:AL143,"&gt;=1")&gt;=2,"NP/UA",IF(AA143&gt;=1,ROUND(AA143*IFERROR((IF(AND(AB143&gt;=1,AI143&gt;=1),AI143/AB143*0.5,0)+IF(AND(AC143&gt;=1,AJ143&gt;=1),AJ143/AC143*0.3,0)+IF(AND(AD143&gt;=1,AK143&gt;=1),AK143/AD143*0.2,0))/(IF(AND(AB143&gt;=1,AI143&gt;=1),0.5,0)+IF(AND(AC143&gt;=1,AJ143&gt;=1),0.3,0)+IF(AND(AD143&gt;=1,AK143&gt;=1),0.2,0)),1),0),IFERROR(ROUND((IF(AI143&gt;=1,AI143*0.5,0)+IF(AJ143&gt;=1,AJ143*0.3,0)+IF(AK143&gt;=1,AK143*0.2,0))/(IF(AI143&gt;=1,0.5,0)+IF(AJ143&gt;=1,0.3,0)+IF(AK143&gt;=1,0.2,0)),0),"NP/UA"))))</f>
        <v>11</v>
      </c>
      <c r="N143" s="11">
        <f>IF(AND(O143=0,P143=0,S143=0,T143=0,W143=0,X143=0,AA143=0,AB143=0,AE143=0,AF143=0,AI143=0,AJ143=0),"CLOSED",IF(COUNTIF(AE143:AH143,"&gt;0")-COUNTIF(AE143:AH143,"&gt;=1")&gt;=2,"NP/UA",IF(W143&gt;=1,ROUND(W143*IFERROR((IF(AND(X143&gt;=1,AE143&gt;=1),AE143/X143*0.5,0)+IF(AND(Y143&gt;=1,AF143&gt;=1),AF143/Y143*0.3,0)+IF(AND(Z143&gt;=1,AG143&gt;=1),AG143/Z143*0.2,0))/(IF(AND(X143&gt;=1,AE143&gt;=1),0.5,0)+IF(AND(Y143&gt;=1,AF143&gt;=1),0.3,0)+IF(AND(Z143&gt;=1,AG143&gt;=1),0.2,0)),1),0),IFERROR(ROUND((IF(AE143&gt;=1,AE143*0.5,0)+IF(AF143&gt;=1,AF143*0.3,0)+IF(AG143&gt;=1,AG143*0.2,0))/(IF(AE143&gt;=1,0.5,0)+IF(AF143&gt;=1,0.3,0)+IF(AG143&gt;=1,0.2,0)),0),"NP/UA"))))</f>
        <v>14</v>
      </c>
      <c r="O143">
        <v>12</v>
      </c>
      <c r="P143">
        <v>13</v>
      </c>
      <c r="Q143">
        <v>16</v>
      </c>
      <c r="R143">
        <v>12</v>
      </c>
      <c r="S143">
        <v>13</v>
      </c>
      <c r="T143">
        <v>15</v>
      </c>
      <c r="U143">
        <v>7</v>
      </c>
      <c r="V143">
        <v>13</v>
      </c>
      <c r="W143">
        <v>15</v>
      </c>
      <c r="X143">
        <v>16</v>
      </c>
      <c r="Y143">
        <v>13</v>
      </c>
      <c r="Z143">
        <v>14</v>
      </c>
      <c r="AA143">
        <v>12</v>
      </c>
      <c r="AB143">
        <v>8</v>
      </c>
      <c r="AC143">
        <v>15</v>
      </c>
      <c r="AD143">
        <v>9</v>
      </c>
      <c r="AE143">
        <v>15</v>
      </c>
      <c r="AF143">
        <v>11</v>
      </c>
      <c r="AG143">
        <v>14</v>
      </c>
      <c r="AH143">
        <v>24</v>
      </c>
      <c r="AI143">
        <v>7</v>
      </c>
      <c r="AJ143">
        <v>13</v>
      </c>
      <c r="AK143">
        <v>9</v>
      </c>
      <c r="AL143">
        <v>13</v>
      </c>
      <c r="AM143" s="2"/>
      <c r="AN143" s="2"/>
      <c r="AO143" s="2"/>
      <c r="AP143" s="2"/>
    </row>
    <row r="144" spans="1:42" x14ac:dyDescent="0.35">
      <c r="A144" s="2" t="s">
        <v>125</v>
      </c>
      <c r="B144" s="4" t="s">
        <v>334</v>
      </c>
      <c r="C144" s="4" t="s">
        <v>390</v>
      </c>
      <c r="D144" s="2" t="s">
        <v>123</v>
      </c>
      <c r="E144" s="2" t="s">
        <v>124</v>
      </c>
      <c r="F144" s="12">
        <f>IF(AND(O144=0,P144=0,S144=0,T144=0,W144=0,X144=0,AA144=0,AB144=0,AE144=0,AF144=0,AI144=0,AJ144=0),"CLOSED",IF(COUNTIF(AI144:AL144,"&gt;0")-COUNTIF(AI144:AL144,"&gt;=1")&gt;=2,"NP/UA",IF(S144&gt;=1,ROUND(S144*IFERROR((IF(AND(T144&gt;=1,AA144&gt;=1),AA144/T144*0.5,0)+IF(AND(U144&gt;=1,AB144&gt;=1),AB144/U144*0.3,0)+IF(AND(V144&gt;=1,AC144&gt;=1),AC144/V144*0.2,0))/(IF(AND(T144&gt;=1,AA144&gt;=1),0.5,0)+IF(AND(U144&gt;=1,AB144&gt;=1),0.3,0)+IF(AND(V144&gt;=1,AC144&gt;=1),0.2,0)),1)*IFERROR((IF(AND(AB144&gt;=1,AI144&gt;=1),AI144/AB144*0.5,0)+IF(AND(AC144&gt;=1,AJ144&gt;=1),AJ144/AC144*0.3,0)+IF(AND(AD144&gt;=1,AK144&gt;=1),AK144/AD144*0.2,0))/(IF(AND(AB144&gt;=1,AI144&gt;=1),0.5,0)+IF(AND(AC144&gt;=1,AJ144&gt;=1),0.3,0)+IF(AND(AD144&gt;=1,AK144&gt;=1),0.2,0)),1),0),IFERROR(ROUND((IF(ISNUMBER(M144),M144*0.4,0)+IF(AI144&gt;=1,AI144*0.25,0)+IF(AJ144&gt;=1,AJ144*0.15,0)+IF(AK144&gt;=1,AK144*0.1,0)+IF(AL144&gt;=1,AL144*0.1,0))/(IF(ISNUMBER(M144),0.4,0)+IF(AI144&gt;=1,0.25,0)+IF(AJ144&gt;=1,0.15,0)+IF(AK144&gt;=1,0.1,0)+IF(AL144&gt;=1,0.1,0)),0),"NP/UA"))))</f>
        <v>76</v>
      </c>
      <c r="G144" s="12">
        <f>IF(AND(O144=0,P144=0,S144=0,T144=0,W144=0,X144=0,AA144=0,AB144=0,AE144=0,AF144=0,AI144=0,AJ144=0),"CLOSED",IF(COUNTIF(AE144:AH144,"&gt;0")-COUNTIF(AE144:AH144,"&gt;=1")&gt;=2,"NP/UA",IF(O144&gt;=1,ROUND(O144*IFERROR((IF(AND(P144&gt;=1,W144&gt;=1),W144/P144*0.5,0)+IF(AND(Q144&gt;=1,X144&gt;=1),X144/Q144*0.3,0)+IF(AND(R144&gt;=1,Y144&gt;=1),Y144/R144*0.2,0))/(IF(AND(P144&gt;=1,W144&gt;=1),0.5,0)+IF(AND(Q144&gt;=1,X144&gt;=1),0.3,0)+IF(AND(R144&gt;=1,Y144&gt;=1),0.2,0)),1)*IFERROR((IF(AND(X144&gt;=1,AE144&gt;=1),AE144/X144*0.5,0)+IF(AND(Y144&gt;=1,AF144&gt;=1),AF144/Y144*0.3,0)+IF(AND(Z144&gt;=1,AG144&gt;=1),AG144/Z144*0.2,0))/(IF(AND(X144&gt;=1,AE144&gt;=1),0.5,0)+IF(AND(Y144&gt;=1,AF144&gt;=1),0.3,0)+IF(AND(Z144&gt;=1,AG144&gt;=1),0.2,0)),1),0),IFERROR(ROUND((IF(ISNUMBER(N144),N144*0.4,0)+IF(AE144&gt;=1,AE144*0.25,0)+IF(AF144&gt;=1,AF144*0.15,0)+IF(AG144&gt;=1,AG144*0.1,0)+IF(AH144&gt;=1,AH144*0.1,0))/(IF(ISNUMBER(N144),0.4,0)+IF(AE144&gt;=1,0.25,0)+IF(AF144&gt;=1,0.15,0)+IF(AG144&gt;=1,0.1,0)+IF(AH144&gt;=1,0.1,0)),0),"NP/UA"))))</f>
        <v>91</v>
      </c>
      <c r="H144" s="13">
        <f>IF(F144="NP/UA","Unavail",IF(F144="CLOSED","CLOSED",IF(ISNUMBER(F144),ROUND(F144/4,0),"Unavail")))</f>
        <v>19</v>
      </c>
      <c r="I144" s="13">
        <f>IF(G144="NP/UA","Unavail",IF(G144="CLOSED","CLOSED",IF(ISNUMBER(G144),ROUND(G144/7,0),"Unavail")))</f>
        <v>13</v>
      </c>
      <c r="J144" s="13">
        <f>IF(F144="NP/UA","Unavail",IF(F144="CLOSED","CLOSED",IF(ISNUMBER(F144),ROUND(F144*0.25*0.75,0),"Unavail")))</f>
        <v>14</v>
      </c>
      <c r="K144" s="13">
        <f>IF(G144="NP/UA","Unavail",IF(G144="CLOSED","CLOSED",IF(ISNUMBER(G144),ROUND(G144*(1/7)*0.75,0),"Unavail")))</f>
        <v>10</v>
      </c>
      <c r="L144" s="7"/>
      <c r="M144" s="11">
        <f>IF(AND(O144=0,P144=0,S144=0,T144=0,W144=0,X144=0,AA144=0,AB144=0,AE144=0,AF144=0,AI144=0,AJ144=0),"CLOSED",IF(COUNTIF(AI144:AL144,"&gt;0")-COUNTIF(AI144:AL144,"&gt;=1")&gt;=2,"NP/UA",IF(AA144&gt;=1,ROUND(AA144*IFERROR((IF(AND(AB144&gt;=1,AI144&gt;=1),AI144/AB144*0.5,0)+IF(AND(AC144&gt;=1,AJ144&gt;=1),AJ144/AC144*0.3,0)+IF(AND(AD144&gt;=1,AK144&gt;=1),AK144/AD144*0.2,0))/(IF(AND(AB144&gt;=1,AI144&gt;=1),0.5,0)+IF(AND(AC144&gt;=1,AJ144&gt;=1),0.3,0)+IF(AND(AD144&gt;=1,AK144&gt;=1),0.2,0)),1),0),IFERROR(ROUND((IF(AI144&gt;=1,AI144*0.5,0)+IF(AJ144&gt;=1,AJ144*0.3,0)+IF(AK144&gt;=1,AK144*0.2,0))/(IF(AI144&gt;=1,0.5,0)+IF(AJ144&gt;=1,0.3,0)+IF(AK144&gt;=1,0.2,0)),0),"NP/UA"))))</f>
        <v>85</v>
      </c>
      <c r="N144" s="11">
        <f>IF(AND(O144=0,P144=0,S144=0,T144=0,W144=0,X144=0,AA144=0,AB144=0,AE144=0,AF144=0,AI144=0,AJ144=0),"CLOSED",IF(COUNTIF(AE144:AH144,"&gt;0")-COUNTIF(AE144:AH144,"&gt;=1")&gt;=2,"NP/UA",IF(W144&gt;=1,ROUND(W144*IFERROR((IF(AND(X144&gt;=1,AE144&gt;=1),AE144/X144*0.5,0)+IF(AND(Y144&gt;=1,AF144&gt;=1),AF144/Y144*0.3,0)+IF(AND(Z144&gt;=1,AG144&gt;=1),AG144/Z144*0.2,0))/(IF(AND(X144&gt;=1,AE144&gt;=1),0.5,0)+IF(AND(Y144&gt;=1,AF144&gt;=1),0.3,0)+IF(AND(Z144&gt;=1,AG144&gt;=1),0.2,0)),1),0),IFERROR(ROUND((IF(AE144&gt;=1,AE144*0.5,0)+IF(AF144&gt;=1,AF144*0.3,0)+IF(AG144&gt;=1,AG144*0.2,0))/(IF(AE144&gt;=1,0.5,0)+IF(AF144&gt;=1,0.3,0)+IF(AG144&gt;=1,0.2,0)),0),"NP/UA"))))</f>
        <v>82</v>
      </c>
      <c r="O144">
        <v>104</v>
      </c>
      <c r="P144">
        <v>93</v>
      </c>
      <c r="Q144">
        <v>115</v>
      </c>
      <c r="R144">
        <v>95</v>
      </c>
      <c r="S144">
        <v>79</v>
      </c>
      <c r="T144">
        <v>86</v>
      </c>
      <c r="U144">
        <v>118</v>
      </c>
      <c r="V144">
        <v>66</v>
      </c>
      <c r="W144">
        <v>94</v>
      </c>
      <c r="X144">
        <v>114</v>
      </c>
      <c r="Y144">
        <v>93</v>
      </c>
      <c r="Z144">
        <v>86</v>
      </c>
      <c r="AA144">
        <v>91</v>
      </c>
      <c r="AB144">
        <v>116</v>
      </c>
      <c r="AC144">
        <v>67</v>
      </c>
      <c r="AD144">
        <v>84</v>
      </c>
      <c r="AE144">
        <v>94</v>
      </c>
      <c r="AF144">
        <v>88</v>
      </c>
      <c r="AG144">
        <v>76</v>
      </c>
      <c r="AH144">
        <v>88</v>
      </c>
      <c r="AI144">
        <v>102</v>
      </c>
      <c r="AJ144">
        <v>63</v>
      </c>
      <c r="AK144">
        <v>89</v>
      </c>
      <c r="AL144">
        <v>64</v>
      </c>
      <c r="AM144" s="2"/>
      <c r="AN144" s="2"/>
      <c r="AO144" s="2"/>
      <c r="AP144" s="2"/>
    </row>
    <row r="145" spans="1:42" x14ac:dyDescent="0.35">
      <c r="A145" s="2" t="s">
        <v>140</v>
      </c>
      <c r="B145" s="4" t="s">
        <v>334</v>
      </c>
      <c r="C145" s="4" t="s">
        <v>390</v>
      </c>
      <c r="D145" s="2" t="s">
        <v>141</v>
      </c>
      <c r="E145" s="2" t="s">
        <v>142</v>
      </c>
      <c r="F145" s="12" t="str">
        <f>IF(AND(O145=0,P145=0,S145=0,T145=0,W145=0,X145=0,AA145=0,AB145=0,AE145=0,AF145=0,AI145=0,AJ145=0),"CLOSED",IF(COUNTIF(AI145:AL145,"&gt;0")-COUNTIF(AI145:AL145,"&gt;=1")&gt;=2,"NP/UA",IF(S145&gt;=1,ROUND(S145*IFERROR((IF(AND(T145&gt;=1,AA145&gt;=1),AA145/T145*0.5,0)+IF(AND(U145&gt;=1,AB145&gt;=1),AB145/U145*0.3,0)+IF(AND(V145&gt;=1,AC145&gt;=1),AC145/V145*0.2,0))/(IF(AND(T145&gt;=1,AA145&gt;=1),0.5,0)+IF(AND(U145&gt;=1,AB145&gt;=1),0.3,0)+IF(AND(V145&gt;=1,AC145&gt;=1),0.2,0)),1)*IFERROR((IF(AND(AB145&gt;=1,AI145&gt;=1),AI145/AB145*0.5,0)+IF(AND(AC145&gt;=1,AJ145&gt;=1),AJ145/AC145*0.3,0)+IF(AND(AD145&gt;=1,AK145&gt;=1),AK145/AD145*0.2,0))/(IF(AND(AB145&gt;=1,AI145&gt;=1),0.5,0)+IF(AND(AC145&gt;=1,AJ145&gt;=1),0.3,0)+IF(AND(AD145&gt;=1,AK145&gt;=1),0.2,0)),1),0),IFERROR(ROUND((IF(ISNUMBER(M145),M145*0.4,0)+IF(AI145&gt;=1,AI145*0.25,0)+IF(AJ145&gt;=1,AJ145*0.15,0)+IF(AK145&gt;=1,AK145*0.1,0)+IF(AL145&gt;=1,AL145*0.1,0))/(IF(ISNUMBER(M145),0.4,0)+IF(AI145&gt;=1,0.25,0)+IF(AJ145&gt;=1,0.15,0)+IF(AK145&gt;=1,0.1,0)+IF(AL145&gt;=1,0.1,0)),0),"NP/UA"))))</f>
        <v>NP/UA</v>
      </c>
      <c r="G145" s="12">
        <f>IF(AND(O145=0,P145=0,S145=0,T145=0,W145=0,X145=0,AA145=0,AB145=0,AE145=0,AF145=0,AI145=0,AJ145=0),"CLOSED",IF(COUNTIF(AE145:AH145,"&gt;0")-COUNTIF(AE145:AH145,"&gt;=1")&gt;=2,"NP/UA",IF(O145&gt;=1,ROUND(O145*IFERROR((IF(AND(P145&gt;=1,W145&gt;=1),W145/P145*0.5,0)+IF(AND(Q145&gt;=1,X145&gt;=1),X145/Q145*0.3,0)+IF(AND(R145&gt;=1,Y145&gt;=1),Y145/R145*0.2,0))/(IF(AND(P145&gt;=1,W145&gt;=1),0.5,0)+IF(AND(Q145&gt;=1,X145&gt;=1),0.3,0)+IF(AND(R145&gt;=1,Y145&gt;=1),0.2,0)),1)*IFERROR((IF(AND(X145&gt;=1,AE145&gt;=1),AE145/X145*0.5,0)+IF(AND(Y145&gt;=1,AF145&gt;=1),AF145/Y145*0.3,0)+IF(AND(Z145&gt;=1,AG145&gt;=1),AG145/Z145*0.2,0))/(IF(AND(X145&gt;=1,AE145&gt;=1),0.5,0)+IF(AND(Y145&gt;=1,AF145&gt;=1),0.3,0)+IF(AND(Z145&gt;=1,AG145&gt;=1),0.2,0)),1),0),IFERROR(ROUND((IF(ISNUMBER(N145),N145*0.4,0)+IF(AE145&gt;=1,AE145*0.25,0)+IF(AF145&gt;=1,AF145*0.15,0)+IF(AG145&gt;=1,AG145*0.1,0)+IF(AH145&gt;=1,AH145*0.1,0))/(IF(ISNUMBER(N145),0.4,0)+IF(AE145&gt;=1,0.25,0)+IF(AF145&gt;=1,0.15,0)+IF(AG145&gt;=1,0.1,0)+IF(AH145&gt;=1,0.1,0)),0),"NP/UA"))))</f>
        <v>6</v>
      </c>
      <c r="H145" s="13" t="str">
        <f>IF(F145="NP/UA","Unavail",IF(F145="CLOSED","CLOSED",IF(ISNUMBER(F145),ROUND(F145/4,0),"Unavail")))</f>
        <v>Unavail</v>
      </c>
      <c r="I145" s="13">
        <f>IF(G145="NP/UA","Unavail",IF(G145="CLOSED","CLOSED",IF(ISNUMBER(G145),ROUND(G145/7,0),"Unavail")))</f>
        <v>1</v>
      </c>
      <c r="J145" s="13" t="str">
        <f>IF(F145="NP/UA","Unavail",IF(F145="CLOSED","CLOSED",IF(ISNUMBER(F145),ROUND(F145*0.25*0.75,0),"Unavail")))</f>
        <v>Unavail</v>
      </c>
      <c r="K145" s="13">
        <f>IF(G145="NP/UA","Unavail",IF(G145="CLOSED","CLOSED",IF(ISNUMBER(G145),ROUND(G145*(1/7)*0.75,0),"Unavail")))</f>
        <v>1</v>
      </c>
      <c r="L145" s="7"/>
      <c r="M145" s="11" t="str">
        <f>IF(AND(O145=0,P145=0,S145=0,T145=0,W145=0,X145=0,AA145=0,AB145=0,AE145=0,AF145=0,AI145=0,AJ145=0),"CLOSED",IF(COUNTIF(AI145:AL145,"&gt;0")-COUNTIF(AI145:AL145,"&gt;=1")&gt;=2,"NP/UA",IF(AA145&gt;=1,ROUND(AA145*IFERROR((IF(AND(AB145&gt;=1,AI145&gt;=1),AI145/AB145*0.5,0)+IF(AND(AC145&gt;=1,AJ145&gt;=1),AJ145/AC145*0.3,0)+IF(AND(AD145&gt;=1,AK145&gt;=1),AK145/AD145*0.2,0))/(IF(AND(AB145&gt;=1,AI145&gt;=1),0.5,0)+IF(AND(AC145&gt;=1,AJ145&gt;=1),0.3,0)+IF(AND(AD145&gt;=1,AK145&gt;=1),0.2,0)),1),0),IFERROR(ROUND((IF(AI145&gt;=1,AI145*0.5,0)+IF(AJ145&gt;=1,AJ145*0.3,0)+IF(AK145&gt;=1,AK145*0.2,0))/(IF(AI145&gt;=1,0.5,0)+IF(AJ145&gt;=1,0.3,0)+IF(AK145&gt;=1,0.2,0)),0),"NP/UA"))))</f>
        <v>NP/UA</v>
      </c>
      <c r="N145" s="11">
        <f>IF(AND(O145=0,P145=0,S145=0,T145=0,W145=0,X145=0,AA145=0,AB145=0,AE145=0,AF145=0,AI145=0,AJ145=0),"CLOSED",IF(COUNTIF(AE145:AH145,"&gt;0")-COUNTIF(AE145:AH145,"&gt;=1")&gt;=2,"NP/UA",IF(W145&gt;=1,ROUND(W145*IFERROR((IF(AND(X145&gt;=1,AE145&gt;=1),AE145/X145*0.5,0)+IF(AND(Y145&gt;=1,AF145&gt;=1),AF145/Y145*0.3,0)+IF(AND(Z145&gt;=1,AG145&gt;=1),AG145/Z145*0.2,0))/(IF(AND(X145&gt;=1,AE145&gt;=1),0.5,0)+IF(AND(Y145&gt;=1,AF145&gt;=1),0.3,0)+IF(AND(Z145&gt;=1,AG145&gt;=1),0.2,0)),1),0),IFERROR(ROUND((IF(AE145&gt;=1,AE145*0.5,0)+IF(AF145&gt;=1,AF145*0.3,0)+IF(AG145&gt;=1,AG145*0.2,0))/(IF(AE145&gt;=1,0.5,0)+IF(AF145&gt;=1,0.3,0)+IF(AG145&gt;=1,0.2,0)),0),"NP/UA"))))</f>
        <v>2</v>
      </c>
      <c r="O145">
        <v>2</v>
      </c>
      <c r="P145">
        <v>2</v>
      </c>
      <c r="Q145">
        <v>1</v>
      </c>
      <c r="R145">
        <v>1</v>
      </c>
      <c r="S145">
        <v>0</v>
      </c>
      <c r="T145">
        <v>0</v>
      </c>
      <c r="U145">
        <v>2</v>
      </c>
      <c r="V145">
        <v>0</v>
      </c>
      <c r="W145">
        <v>0</v>
      </c>
      <c r="X145">
        <v>3</v>
      </c>
      <c r="Y145">
        <v>1</v>
      </c>
      <c r="Z145">
        <v>1</v>
      </c>
      <c r="AA145">
        <v>0</v>
      </c>
      <c r="AB145">
        <v>0</v>
      </c>
      <c r="AC145">
        <v>0</v>
      </c>
      <c r="AD145">
        <v>0</v>
      </c>
      <c r="AE145">
        <v>2</v>
      </c>
      <c r="AF145">
        <v>2</v>
      </c>
      <c r="AG145">
        <v>2</v>
      </c>
      <c r="AH145">
        <v>4</v>
      </c>
      <c r="AI145">
        <v>0</v>
      </c>
      <c r="AJ145">
        <v>0</v>
      </c>
      <c r="AK145">
        <v>0</v>
      </c>
      <c r="AL145">
        <v>0</v>
      </c>
      <c r="AM145" s="2"/>
      <c r="AN145" s="2"/>
      <c r="AO145" s="2"/>
      <c r="AP145" s="2"/>
    </row>
    <row r="146" spans="1:42" x14ac:dyDescent="0.35">
      <c r="A146" s="2" t="s">
        <v>158</v>
      </c>
      <c r="B146" s="4" t="s">
        <v>334</v>
      </c>
      <c r="C146" s="4" t="s">
        <v>390</v>
      </c>
      <c r="D146" s="2" t="s">
        <v>114</v>
      </c>
      <c r="E146" s="2" t="s">
        <v>115</v>
      </c>
      <c r="F146" s="12">
        <f>IF(AND(O146=0,P146=0,S146=0,T146=0,W146=0,X146=0,AA146=0,AB146=0,AE146=0,AF146=0,AI146=0,AJ146=0),"CLOSED",IF(COUNTIF(AI146:AL146,"&gt;0")-COUNTIF(AI146:AL146,"&gt;=1")&gt;=2,"NP/UA",IF(S146&gt;=1,ROUND(S146*IFERROR((IF(AND(T146&gt;=1,AA146&gt;=1),AA146/T146*0.5,0)+IF(AND(U146&gt;=1,AB146&gt;=1),AB146/U146*0.3,0)+IF(AND(V146&gt;=1,AC146&gt;=1),AC146/V146*0.2,0))/(IF(AND(T146&gt;=1,AA146&gt;=1),0.5,0)+IF(AND(U146&gt;=1,AB146&gt;=1),0.3,0)+IF(AND(V146&gt;=1,AC146&gt;=1),0.2,0)),1)*IFERROR((IF(AND(AB146&gt;=1,AI146&gt;=1),AI146/AB146*0.5,0)+IF(AND(AC146&gt;=1,AJ146&gt;=1),AJ146/AC146*0.3,0)+IF(AND(AD146&gt;=1,AK146&gt;=1),AK146/AD146*0.2,0))/(IF(AND(AB146&gt;=1,AI146&gt;=1),0.5,0)+IF(AND(AC146&gt;=1,AJ146&gt;=1),0.3,0)+IF(AND(AD146&gt;=1,AK146&gt;=1),0.2,0)),1),0),IFERROR(ROUND((IF(ISNUMBER(M146),M146*0.4,0)+IF(AI146&gt;=1,AI146*0.25,0)+IF(AJ146&gt;=1,AJ146*0.15,0)+IF(AK146&gt;=1,AK146*0.1,0)+IF(AL146&gt;=1,AL146*0.1,0))/(IF(ISNUMBER(M146),0.4,0)+IF(AI146&gt;=1,0.25,0)+IF(AJ146&gt;=1,0.15,0)+IF(AK146&gt;=1,0.1,0)+IF(AL146&gt;=1,0.1,0)),0),"NP/UA"))))</f>
        <v>160</v>
      </c>
      <c r="G146" s="12">
        <f>IF(AND(O146=0,P146=0,S146=0,T146=0,W146=0,X146=0,AA146=0,AB146=0,AE146=0,AF146=0,AI146=0,AJ146=0),"CLOSED",IF(COUNTIF(AE146:AH146,"&gt;0")-COUNTIF(AE146:AH146,"&gt;=1")&gt;=2,"NP/UA",IF(O146&gt;=1,ROUND(O146*IFERROR((IF(AND(P146&gt;=1,W146&gt;=1),W146/P146*0.5,0)+IF(AND(Q146&gt;=1,X146&gt;=1),X146/Q146*0.3,0)+IF(AND(R146&gt;=1,Y146&gt;=1),Y146/R146*0.2,0))/(IF(AND(P146&gt;=1,W146&gt;=1),0.5,0)+IF(AND(Q146&gt;=1,X146&gt;=1),0.3,0)+IF(AND(R146&gt;=1,Y146&gt;=1),0.2,0)),1)*IFERROR((IF(AND(X146&gt;=1,AE146&gt;=1),AE146/X146*0.5,0)+IF(AND(Y146&gt;=1,AF146&gt;=1),AF146/Y146*0.3,0)+IF(AND(Z146&gt;=1,AG146&gt;=1),AG146/Z146*0.2,0))/(IF(AND(X146&gt;=1,AE146&gt;=1),0.5,0)+IF(AND(Y146&gt;=1,AF146&gt;=1),0.3,0)+IF(AND(Z146&gt;=1,AG146&gt;=1),0.2,0)),1),0),IFERROR(ROUND((IF(ISNUMBER(N146),N146*0.4,0)+IF(AE146&gt;=1,AE146*0.25,0)+IF(AF146&gt;=1,AF146*0.15,0)+IF(AG146&gt;=1,AG146*0.1,0)+IF(AH146&gt;=1,AH146*0.1,0))/(IF(ISNUMBER(N146),0.4,0)+IF(AE146&gt;=1,0.25,0)+IF(AF146&gt;=1,0.15,0)+IF(AG146&gt;=1,0.1,0)+IF(AH146&gt;=1,0.1,0)),0),"NP/UA"))))</f>
        <v>158</v>
      </c>
      <c r="H146" s="13">
        <f>IF(F146="NP/UA","Unavail",IF(F146="CLOSED","CLOSED",IF(ISNUMBER(F146),ROUND(F146/4,0),"Unavail")))</f>
        <v>40</v>
      </c>
      <c r="I146" s="13">
        <f>IF(G146="NP/UA","Unavail",IF(G146="CLOSED","CLOSED",IF(ISNUMBER(G146),ROUND(G146/7,0),"Unavail")))</f>
        <v>23</v>
      </c>
      <c r="J146" s="13">
        <f>IF(F146="NP/UA","Unavail",IF(F146="CLOSED","CLOSED",IF(ISNUMBER(F146),ROUND(F146*0.25*0.75,0),"Unavail")))</f>
        <v>30</v>
      </c>
      <c r="K146" s="13">
        <f>IF(G146="NP/UA","Unavail",IF(G146="CLOSED","CLOSED",IF(ISNUMBER(G146),ROUND(G146*(1/7)*0.75,0),"Unavail")))</f>
        <v>17</v>
      </c>
      <c r="L146" s="7"/>
      <c r="M146" s="11">
        <f>IF(AND(O146=0,P146=0,S146=0,T146=0,W146=0,X146=0,AA146=0,AB146=0,AE146=0,AF146=0,AI146=0,AJ146=0),"CLOSED",IF(COUNTIF(AI146:AL146,"&gt;0")-COUNTIF(AI146:AL146,"&gt;=1")&gt;=2,"NP/UA",IF(AA146&gt;=1,ROUND(AA146*IFERROR((IF(AND(AB146&gt;=1,AI146&gt;=1),AI146/AB146*0.5,0)+IF(AND(AC146&gt;=1,AJ146&gt;=1),AJ146/AC146*0.3,0)+IF(AND(AD146&gt;=1,AK146&gt;=1),AK146/AD146*0.2,0))/(IF(AND(AB146&gt;=1,AI146&gt;=1),0.5,0)+IF(AND(AC146&gt;=1,AJ146&gt;=1),0.3,0)+IF(AND(AD146&gt;=1,AK146&gt;=1),0.2,0)),1),0),IFERROR(ROUND((IF(AI146&gt;=1,AI146*0.5,0)+IF(AJ146&gt;=1,AJ146*0.3,0)+IF(AK146&gt;=1,AK146*0.2,0))/(IF(AI146&gt;=1,0.5,0)+IF(AJ146&gt;=1,0.3,0)+IF(AK146&gt;=1,0.2,0)),0),"NP/UA"))))</f>
        <v>159</v>
      </c>
      <c r="N146" s="11">
        <f>IF(AND(O146=0,P146=0,S146=0,T146=0,W146=0,X146=0,AA146=0,AB146=0,AE146=0,AF146=0,AI146=0,AJ146=0),"CLOSED",IF(COUNTIF(AE146:AH146,"&gt;0")-COUNTIF(AE146:AH146,"&gt;=1")&gt;=2,"NP/UA",IF(W146&gt;=1,ROUND(W146*IFERROR((IF(AND(X146&gt;=1,AE146&gt;=1),AE146/X146*0.5,0)+IF(AND(Y146&gt;=1,AF146&gt;=1),AF146/Y146*0.3,0)+IF(AND(Z146&gt;=1,AG146&gt;=1),AG146/Z146*0.2,0))/(IF(AND(X146&gt;=1,AE146&gt;=1),0.5,0)+IF(AND(Y146&gt;=1,AF146&gt;=1),0.3,0)+IF(AND(Z146&gt;=1,AG146&gt;=1),0.2,0)),1),0),IFERROR(ROUND((IF(AE146&gt;=1,AE146*0.5,0)+IF(AF146&gt;=1,AF146*0.3,0)+IF(AG146&gt;=1,AG146*0.2,0))/(IF(AE146&gt;=1,0.5,0)+IF(AF146&gt;=1,0.3,0)+IF(AG146&gt;=1,0.2,0)),0),"NP/UA"))))</f>
        <v>166</v>
      </c>
      <c r="O146">
        <v>164</v>
      </c>
      <c r="P146">
        <v>173</v>
      </c>
      <c r="Q146">
        <v>176</v>
      </c>
      <c r="R146">
        <v>187</v>
      </c>
      <c r="S146">
        <v>170</v>
      </c>
      <c r="T146">
        <v>166</v>
      </c>
      <c r="U146">
        <v>156</v>
      </c>
      <c r="V146">
        <v>161</v>
      </c>
      <c r="W146">
        <v>173</v>
      </c>
      <c r="X146">
        <v>177</v>
      </c>
      <c r="Y146">
        <v>188</v>
      </c>
      <c r="Z146">
        <v>140</v>
      </c>
      <c r="AA146">
        <v>166</v>
      </c>
      <c r="AB146">
        <v>148</v>
      </c>
      <c r="AC146">
        <v>161</v>
      </c>
      <c r="AD146">
        <v>144</v>
      </c>
      <c r="AE146">
        <v>182</v>
      </c>
      <c r="AF146">
        <v>161</v>
      </c>
      <c r="AG146">
        <v>132</v>
      </c>
      <c r="AH146">
        <v>148</v>
      </c>
      <c r="AI146">
        <v>143</v>
      </c>
      <c r="AJ146">
        <v>150</v>
      </c>
      <c r="AK146">
        <v>141</v>
      </c>
      <c r="AL146">
        <v>120</v>
      </c>
      <c r="AM146" s="2"/>
      <c r="AN146" s="2"/>
      <c r="AO146" s="2"/>
      <c r="AP146" s="2"/>
    </row>
    <row r="147" spans="1:42" x14ac:dyDescent="0.35">
      <c r="A147" s="2" t="s">
        <v>280</v>
      </c>
      <c r="B147" s="4" t="s">
        <v>334</v>
      </c>
      <c r="C147" s="4" t="s">
        <v>390</v>
      </c>
      <c r="D147" s="2" t="s">
        <v>141</v>
      </c>
      <c r="E147" s="2" t="s">
        <v>142</v>
      </c>
      <c r="F147" s="12">
        <f>IF(AND(O147=0,P147=0,S147=0,T147=0,W147=0,X147=0,AA147=0,AB147=0,AE147=0,AF147=0,AI147=0,AJ147=0),"CLOSED",IF(COUNTIF(AI147:AL147,"&gt;0")-COUNTIF(AI147:AL147,"&gt;=1")&gt;=2,"NP/UA",IF(S147&gt;=1,ROUND(S147*IFERROR((IF(AND(T147&gt;=1,AA147&gt;=1),AA147/T147*0.5,0)+IF(AND(U147&gt;=1,AB147&gt;=1),AB147/U147*0.3,0)+IF(AND(V147&gt;=1,AC147&gt;=1),AC147/V147*0.2,0))/(IF(AND(T147&gt;=1,AA147&gt;=1),0.5,0)+IF(AND(U147&gt;=1,AB147&gt;=1),0.3,0)+IF(AND(V147&gt;=1,AC147&gt;=1),0.2,0)),1)*IFERROR((IF(AND(AB147&gt;=1,AI147&gt;=1),AI147/AB147*0.5,0)+IF(AND(AC147&gt;=1,AJ147&gt;=1),AJ147/AC147*0.3,0)+IF(AND(AD147&gt;=1,AK147&gt;=1),AK147/AD147*0.2,0))/(IF(AND(AB147&gt;=1,AI147&gt;=1),0.5,0)+IF(AND(AC147&gt;=1,AJ147&gt;=1),0.3,0)+IF(AND(AD147&gt;=1,AK147&gt;=1),0.2,0)),1),0),IFERROR(ROUND((IF(ISNUMBER(M147),M147*0.4,0)+IF(AI147&gt;=1,AI147*0.25,0)+IF(AJ147&gt;=1,AJ147*0.15,0)+IF(AK147&gt;=1,AK147*0.1,0)+IF(AL147&gt;=1,AL147*0.1,0))/(IF(ISNUMBER(M147),0.4,0)+IF(AI147&gt;=1,0.25,0)+IF(AJ147&gt;=1,0.15,0)+IF(AK147&gt;=1,0.1,0)+IF(AL147&gt;=1,0.1,0)),0),"NP/UA"))))</f>
        <v>43</v>
      </c>
      <c r="G147" s="12">
        <f>IF(AND(O147=0,P147=0,S147=0,T147=0,W147=0,X147=0,AA147=0,AB147=0,AE147=0,AF147=0,AI147=0,AJ147=0),"CLOSED",IF(COUNTIF(AE147:AH147,"&gt;0")-COUNTIF(AE147:AH147,"&gt;=1")&gt;=2,"NP/UA",IF(O147&gt;=1,ROUND(O147*IFERROR((IF(AND(P147&gt;=1,W147&gt;=1),W147/P147*0.5,0)+IF(AND(Q147&gt;=1,X147&gt;=1),X147/Q147*0.3,0)+IF(AND(R147&gt;=1,Y147&gt;=1),Y147/R147*0.2,0))/(IF(AND(P147&gt;=1,W147&gt;=1),0.5,0)+IF(AND(Q147&gt;=1,X147&gt;=1),0.3,0)+IF(AND(R147&gt;=1,Y147&gt;=1),0.2,0)),1)*IFERROR((IF(AND(X147&gt;=1,AE147&gt;=1),AE147/X147*0.5,0)+IF(AND(Y147&gt;=1,AF147&gt;=1),AF147/Y147*0.3,0)+IF(AND(Z147&gt;=1,AG147&gt;=1),AG147/Z147*0.2,0))/(IF(AND(X147&gt;=1,AE147&gt;=1),0.5,0)+IF(AND(Y147&gt;=1,AF147&gt;=1),0.3,0)+IF(AND(Z147&gt;=1,AG147&gt;=1),0.2,0)),1),0),IFERROR(ROUND((IF(ISNUMBER(N147),N147*0.4,0)+IF(AE147&gt;=1,AE147*0.25,0)+IF(AF147&gt;=1,AF147*0.15,0)+IF(AG147&gt;=1,AG147*0.1,0)+IF(AH147&gt;=1,AH147*0.1,0))/(IF(ISNUMBER(N147),0.4,0)+IF(AE147&gt;=1,0.25,0)+IF(AF147&gt;=1,0.15,0)+IF(AG147&gt;=1,0.1,0)+IF(AH147&gt;=1,0.1,0)),0),"NP/UA"))))</f>
        <v>41</v>
      </c>
      <c r="H147" s="13">
        <f>IF(F147="NP/UA","Unavail",IF(F147="CLOSED","CLOSED",IF(ISNUMBER(F147),ROUND(F147/4,0),"Unavail")))</f>
        <v>11</v>
      </c>
      <c r="I147" s="13">
        <f>IF(G147="NP/UA","Unavail",IF(G147="CLOSED","CLOSED",IF(ISNUMBER(G147),ROUND(G147/7,0),"Unavail")))</f>
        <v>6</v>
      </c>
      <c r="J147" s="13">
        <f>IF(F147="NP/UA","Unavail",IF(F147="CLOSED","CLOSED",IF(ISNUMBER(F147),ROUND(F147*0.25*0.75,0),"Unavail")))</f>
        <v>8</v>
      </c>
      <c r="K147" s="13">
        <f>IF(G147="NP/UA","Unavail",IF(G147="CLOSED","CLOSED",IF(ISNUMBER(G147),ROUND(G147*(1/7)*0.75,0),"Unavail")))</f>
        <v>4</v>
      </c>
      <c r="L147" s="7"/>
      <c r="M147" s="11">
        <f>IF(AND(O147=0,P147=0,S147=0,T147=0,W147=0,X147=0,AA147=0,AB147=0,AE147=0,AF147=0,AI147=0,AJ147=0),"CLOSED",IF(COUNTIF(AI147:AL147,"&gt;0")-COUNTIF(AI147:AL147,"&gt;=1")&gt;=2,"NP/UA",IF(AA147&gt;=1,ROUND(AA147*IFERROR((IF(AND(AB147&gt;=1,AI147&gt;=1),AI147/AB147*0.5,0)+IF(AND(AC147&gt;=1,AJ147&gt;=1),AJ147/AC147*0.3,0)+IF(AND(AD147&gt;=1,AK147&gt;=1),AK147/AD147*0.2,0))/(IF(AND(AB147&gt;=1,AI147&gt;=1),0.5,0)+IF(AND(AC147&gt;=1,AJ147&gt;=1),0.3,0)+IF(AND(AD147&gt;=1,AK147&gt;=1),0.2,0)),1),0),IFERROR(ROUND((IF(AI147&gt;=1,AI147*0.5,0)+IF(AJ147&gt;=1,AJ147*0.3,0)+IF(AK147&gt;=1,AK147*0.2,0))/(IF(AI147&gt;=1,0.5,0)+IF(AJ147&gt;=1,0.3,0)+IF(AK147&gt;=1,0.2,0)),0),"NP/UA"))))</f>
        <v>44</v>
      </c>
      <c r="N147" s="11">
        <f>IF(AND(O147=0,P147=0,S147=0,T147=0,W147=0,X147=0,AA147=0,AB147=0,AE147=0,AF147=0,AI147=0,AJ147=0),"CLOSED",IF(COUNTIF(AE147:AH147,"&gt;0")-COUNTIF(AE147:AH147,"&gt;=1")&gt;=2,"NP/UA",IF(W147&gt;=1,ROUND(W147*IFERROR((IF(AND(X147&gt;=1,AE147&gt;=1),AE147/X147*0.5,0)+IF(AND(Y147&gt;=1,AF147&gt;=1),AF147/Y147*0.3,0)+IF(AND(Z147&gt;=1,AG147&gt;=1),AG147/Z147*0.2,0))/(IF(AND(X147&gt;=1,AE147&gt;=1),0.5,0)+IF(AND(Y147&gt;=1,AF147&gt;=1),0.3,0)+IF(AND(Z147&gt;=1,AG147&gt;=1),0.2,0)),1),0),IFERROR(ROUND((IF(AE147&gt;=1,AE147*0.5,0)+IF(AF147&gt;=1,AF147*0.3,0)+IF(AG147&gt;=1,AG147*0.2,0))/(IF(AE147&gt;=1,0.5,0)+IF(AF147&gt;=1,0.3,0)+IF(AG147&gt;=1,0.2,0)),0),"NP/UA"))))</f>
        <v>48</v>
      </c>
      <c r="O147">
        <v>46</v>
      </c>
      <c r="P147">
        <v>57</v>
      </c>
      <c r="Q147">
        <v>44</v>
      </c>
      <c r="R147">
        <v>36</v>
      </c>
      <c r="S147">
        <v>47</v>
      </c>
      <c r="T147">
        <v>47</v>
      </c>
      <c r="U147">
        <v>39</v>
      </c>
      <c r="V147">
        <v>39</v>
      </c>
      <c r="W147">
        <v>50</v>
      </c>
      <c r="X147">
        <v>43</v>
      </c>
      <c r="Y147">
        <v>35</v>
      </c>
      <c r="Z147">
        <v>50</v>
      </c>
      <c r="AA147">
        <v>46</v>
      </c>
      <c r="AB147">
        <v>40</v>
      </c>
      <c r="AC147">
        <v>33</v>
      </c>
      <c r="AD147">
        <v>39</v>
      </c>
      <c r="AE147">
        <v>42</v>
      </c>
      <c r="AF147">
        <v>35</v>
      </c>
      <c r="AG147">
        <v>45</v>
      </c>
      <c r="AH147">
        <v>41</v>
      </c>
      <c r="AI147">
        <v>39</v>
      </c>
      <c r="AJ147">
        <v>31</v>
      </c>
      <c r="AK147">
        <v>35</v>
      </c>
      <c r="AL147">
        <v>32</v>
      </c>
      <c r="AM147" s="2"/>
      <c r="AN147" s="2"/>
      <c r="AO147" s="2"/>
      <c r="AP147" s="2"/>
    </row>
    <row r="148" spans="1:42" x14ac:dyDescent="0.35">
      <c r="A148" s="2" t="s">
        <v>282</v>
      </c>
      <c r="B148" s="4" t="s">
        <v>334</v>
      </c>
      <c r="C148" s="4" t="s">
        <v>390</v>
      </c>
      <c r="D148" s="2" t="s">
        <v>283</v>
      </c>
      <c r="E148" s="2" t="s">
        <v>284</v>
      </c>
      <c r="F148" s="12">
        <f>IF(AND(O148=0,P148=0,S148=0,T148=0,W148=0,X148=0,AA148=0,AB148=0,AE148=0,AF148=0,AI148=0,AJ148=0),"CLOSED",IF(COUNTIF(AI148:AL148,"&gt;0")-COUNTIF(AI148:AL148,"&gt;=1")&gt;=2,"NP/UA",IF(S148&gt;=1,ROUND(S148*IFERROR((IF(AND(T148&gt;=1,AA148&gt;=1),AA148/T148*0.5,0)+IF(AND(U148&gt;=1,AB148&gt;=1),AB148/U148*0.3,0)+IF(AND(V148&gt;=1,AC148&gt;=1),AC148/V148*0.2,0))/(IF(AND(T148&gt;=1,AA148&gt;=1),0.5,0)+IF(AND(U148&gt;=1,AB148&gt;=1),0.3,0)+IF(AND(V148&gt;=1,AC148&gt;=1),0.2,0)),1)*IFERROR((IF(AND(AB148&gt;=1,AI148&gt;=1),AI148/AB148*0.5,0)+IF(AND(AC148&gt;=1,AJ148&gt;=1),AJ148/AC148*0.3,0)+IF(AND(AD148&gt;=1,AK148&gt;=1),AK148/AD148*0.2,0))/(IF(AND(AB148&gt;=1,AI148&gt;=1),0.5,0)+IF(AND(AC148&gt;=1,AJ148&gt;=1),0.3,0)+IF(AND(AD148&gt;=1,AK148&gt;=1),0.2,0)),1),0),IFERROR(ROUND((IF(ISNUMBER(M148),M148*0.4,0)+IF(AI148&gt;=1,AI148*0.25,0)+IF(AJ148&gt;=1,AJ148*0.15,0)+IF(AK148&gt;=1,AK148*0.1,0)+IF(AL148&gt;=1,AL148*0.1,0))/(IF(ISNUMBER(M148),0.4,0)+IF(AI148&gt;=1,0.25,0)+IF(AJ148&gt;=1,0.15,0)+IF(AK148&gt;=1,0.1,0)+IF(AL148&gt;=1,0.1,0)),0),"NP/UA"))))</f>
        <v>10</v>
      </c>
      <c r="G148" s="12">
        <f>IF(AND(O148=0,P148=0,S148=0,T148=0,W148=0,X148=0,AA148=0,AB148=0,AE148=0,AF148=0,AI148=0,AJ148=0),"CLOSED",IF(COUNTIF(AE148:AH148,"&gt;0")-COUNTIF(AE148:AH148,"&gt;=1")&gt;=2,"NP/UA",IF(O148&gt;=1,ROUND(O148*IFERROR((IF(AND(P148&gt;=1,W148&gt;=1),W148/P148*0.5,0)+IF(AND(Q148&gt;=1,X148&gt;=1),X148/Q148*0.3,0)+IF(AND(R148&gt;=1,Y148&gt;=1),Y148/R148*0.2,0))/(IF(AND(P148&gt;=1,W148&gt;=1),0.5,0)+IF(AND(Q148&gt;=1,X148&gt;=1),0.3,0)+IF(AND(R148&gt;=1,Y148&gt;=1),0.2,0)),1)*IFERROR((IF(AND(X148&gt;=1,AE148&gt;=1),AE148/X148*0.5,0)+IF(AND(Y148&gt;=1,AF148&gt;=1),AF148/Y148*0.3,0)+IF(AND(Z148&gt;=1,AG148&gt;=1),AG148/Z148*0.2,0))/(IF(AND(X148&gt;=1,AE148&gt;=1),0.5,0)+IF(AND(Y148&gt;=1,AF148&gt;=1),0.3,0)+IF(AND(Z148&gt;=1,AG148&gt;=1),0.2,0)),1),0),IFERROR(ROUND((IF(ISNUMBER(N148),N148*0.4,0)+IF(AE148&gt;=1,AE148*0.25,0)+IF(AF148&gt;=1,AF148*0.15,0)+IF(AG148&gt;=1,AG148*0.1,0)+IF(AH148&gt;=1,AH148*0.1,0))/(IF(ISNUMBER(N148),0.4,0)+IF(AE148&gt;=1,0.25,0)+IF(AF148&gt;=1,0.15,0)+IF(AG148&gt;=1,0.1,0)+IF(AH148&gt;=1,0.1,0)),0),"NP/UA"))))</f>
        <v>2</v>
      </c>
      <c r="H148" s="13">
        <f>IF(F148="NP/UA","Unavail",IF(F148="CLOSED","CLOSED",IF(ISNUMBER(F148),ROUND(F148/4,0),"Unavail")))</f>
        <v>3</v>
      </c>
      <c r="I148" s="13">
        <f>IF(G148="NP/UA","Unavail",IF(G148="CLOSED","CLOSED",IF(ISNUMBER(G148),ROUND(G148/7,0),"Unavail")))</f>
        <v>0</v>
      </c>
      <c r="J148" s="13">
        <f>IF(F148="NP/UA","Unavail",IF(F148="CLOSED","CLOSED",IF(ISNUMBER(F148),ROUND(F148*0.25*0.75,0),"Unavail")))</f>
        <v>2</v>
      </c>
      <c r="K148" s="13">
        <f>IF(G148="NP/UA","Unavail",IF(G148="CLOSED","CLOSED",IF(ISNUMBER(G148),ROUND(G148*(1/7)*0.75,0),"Unavail")))</f>
        <v>0</v>
      </c>
      <c r="L148" s="7"/>
      <c r="M148" s="11">
        <f>IF(AND(O148=0,P148=0,S148=0,T148=0,W148=0,X148=0,AA148=0,AB148=0,AE148=0,AF148=0,AI148=0,AJ148=0),"CLOSED",IF(COUNTIF(AI148:AL148,"&gt;0")-COUNTIF(AI148:AL148,"&gt;=1")&gt;=2,"NP/UA",IF(AA148&gt;=1,ROUND(AA148*IFERROR((IF(AND(AB148&gt;=1,AI148&gt;=1),AI148/AB148*0.5,0)+IF(AND(AC148&gt;=1,AJ148&gt;=1),AJ148/AC148*0.3,0)+IF(AND(AD148&gt;=1,AK148&gt;=1),AK148/AD148*0.2,0))/(IF(AND(AB148&gt;=1,AI148&gt;=1),0.5,0)+IF(AND(AC148&gt;=1,AJ148&gt;=1),0.3,0)+IF(AND(AD148&gt;=1,AK148&gt;=1),0.2,0)),1),0),IFERROR(ROUND((IF(AI148&gt;=1,AI148*0.5,0)+IF(AJ148&gt;=1,AJ148*0.3,0)+IF(AK148&gt;=1,AK148*0.2,0))/(IF(AI148&gt;=1,0.5,0)+IF(AJ148&gt;=1,0.3,0)+IF(AK148&gt;=1,0.2,0)),0),"NP/UA"))))</f>
        <v>7</v>
      </c>
      <c r="N148" s="11">
        <f>IF(AND(O148=0,P148=0,S148=0,T148=0,W148=0,X148=0,AA148=0,AB148=0,AE148=0,AF148=0,AI148=0,AJ148=0),"CLOSED",IF(COUNTIF(AE148:AH148,"&gt;0")-COUNTIF(AE148:AH148,"&gt;=1")&gt;=2,"NP/UA",IF(W148&gt;=1,ROUND(W148*IFERROR((IF(AND(X148&gt;=1,AE148&gt;=1),AE148/X148*0.5,0)+IF(AND(Y148&gt;=1,AF148&gt;=1),AF148/Y148*0.3,0)+IF(AND(Z148&gt;=1,AG148&gt;=1),AG148/Z148*0.2,0))/(IF(AND(X148&gt;=1,AE148&gt;=1),0.5,0)+IF(AND(Y148&gt;=1,AF148&gt;=1),0.3,0)+IF(AND(Z148&gt;=1,AG148&gt;=1),0.2,0)),1),0),IFERROR(ROUND((IF(AE148&gt;=1,AE148*0.5,0)+IF(AF148&gt;=1,AF148*0.3,0)+IF(AG148&gt;=1,AG148*0.2,0))/(IF(AE148&gt;=1,0.5,0)+IF(AF148&gt;=1,0.3,0)+IF(AG148&gt;=1,0.2,0)),0),"NP/UA"))))</f>
        <v>11</v>
      </c>
      <c r="O148">
        <v>2</v>
      </c>
      <c r="P148">
        <v>14</v>
      </c>
      <c r="Q148">
        <v>12</v>
      </c>
      <c r="R148">
        <v>10</v>
      </c>
      <c r="S148">
        <v>9</v>
      </c>
      <c r="T148">
        <v>6</v>
      </c>
      <c r="U148">
        <v>5</v>
      </c>
      <c r="V148">
        <v>11</v>
      </c>
      <c r="W148">
        <v>13</v>
      </c>
      <c r="X148">
        <v>13</v>
      </c>
      <c r="Y148">
        <v>11</v>
      </c>
      <c r="Z148">
        <v>6</v>
      </c>
      <c r="AA148">
        <v>7</v>
      </c>
      <c r="AB148">
        <v>7</v>
      </c>
      <c r="AC148">
        <v>10</v>
      </c>
      <c r="AD148">
        <v>13</v>
      </c>
      <c r="AE148">
        <v>12</v>
      </c>
      <c r="AF148">
        <v>9</v>
      </c>
      <c r="AG148">
        <v>4</v>
      </c>
      <c r="AH148">
        <v>7</v>
      </c>
      <c r="AI148">
        <v>7</v>
      </c>
      <c r="AJ148">
        <v>10</v>
      </c>
      <c r="AK148">
        <v>11</v>
      </c>
      <c r="AL148">
        <v>9</v>
      </c>
      <c r="AM148" s="2"/>
      <c r="AN148" s="2"/>
      <c r="AO148" s="2"/>
      <c r="AP148" s="2"/>
    </row>
    <row r="149" spans="1:42" x14ac:dyDescent="0.35">
      <c r="A149" s="2" t="s">
        <v>325</v>
      </c>
      <c r="B149" s="4" t="s">
        <v>334</v>
      </c>
      <c r="C149" s="4" t="s">
        <v>390</v>
      </c>
      <c r="D149" s="2" t="s">
        <v>323</v>
      </c>
      <c r="E149" s="2" t="s">
        <v>324</v>
      </c>
      <c r="F149" s="12">
        <f>IF(AND(O149=0,P149=0,S149=0,T149=0,W149=0,X149=0,AA149=0,AB149=0,AE149=0,AF149=0,AI149=0,AJ149=0),"CLOSED",IF(COUNTIF(AI149:AL149,"&gt;0")-COUNTIF(AI149:AL149,"&gt;=1")&gt;=2,"NP/UA",IF(S149&gt;=1,ROUND(S149*IFERROR((IF(AND(T149&gt;=1,AA149&gt;=1),AA149/T149*0.5,0)+IF(AND(U149&gt;=1,AB149&gt;=1),AB149/U149*0.3,0)+IF(AND(V149&gt;=1,AC149&gt;=1),AC149/V149*0.2,0))/(IF(AND(T149&gt;=1,AA149&gt;=1),0.5,0)+IF(AND(U149&gt;=1,AB149&gt;=1),0.3,0)+IF(AND(V149&gt;=1,AC149&gt;=1),0.2,0)),1)*IFERROR((IF(AND(AB149&gt;=1,AI149&gt;=1),AI149/AB149*0.5,0)+IF(AND(AC149&gt;=1,AJ149&gt;=1),AJ149/AC149*0.3,0)+IF(AND(AD149&gt;=1,AK149&gt;=1),AK149/AD149*0.2,0))/(IF(AND(AB149&gt;=1,AI149&gt;=1),0.5,0)+IF(AND(AC149&gt;=1,AJ149&gt;=1),0.3,0)+IF(AND(AD149&gt;=1,AK149&gt;=1),0.2,0)),1),0),IFERROR(ROUND((IF(ISNUMBER(M149),M149*0.4,0)+IF(AI149&gt;=1,AI149*0.25,0)+IF(AJ149&gt;=1,AJ149*0.15,0)+IF(AK149&gt;=1,AK149*0.1,0)+IF(AL149&gt;=1,AL149*0.1,0))/(IF(ISNUMBER(M149),0.4,0)+IF(AI149&gt;=1,0.25,0)+IF(AJ149&gt;=1,0.15,0)+IF(AK149&gt;=1,0.1,0)+IF(AL149&gt;=1,0.1,0)),0),"NP/UA"))))</f>
        <v>48</v>
      </c>
      <c r="G149" s="12">
        <f>IF(AND(O149=0,P149=0,S149=0,T149=0,W149=0,X149=0,AA149=0,AB149=0,AE149=0,AF149=0,AI149=0,AJ149=0),"CLOSED",IF(COUNTIF(AE149:AH149,"&gt;0")-COUNTIF(AE149:AH149,"&gt;=1")&gt;=2,"NP/UA",IF(O149&gt;=1,ROUND(O149*IFERROR((IF(AND(P149&gt;=1,W149&gt;=1),W149/P149*0.5,0)+IF(AND(Q149&gt;=1,X149&gt;=1),X149/Q149*0.3,0)+IF(AND(R149&gt;=1,Y149&gt;=1),Y149/R149*0.2,0))/(IF(AND(P149&gt;=1,W149&gt;=1),0.5,0)+IF(AND(Q149&gt;=1,X149&gt;=1),0.3,0)+IF(AND(R149&gt;=1,Y149&gt;=1),0.2,0)),1)*IFERROR((IF(AND(X149&gt;=1,AE149&gt;=1),AE149/X149*0.5,0)+IF(AND(Y149&gt;=1,AF149&gt;=1),AF149/Y149*0.3,0)+IF(AND(Z149&gt;=1,AG149&gt;=1),AG149/Z149*0.2,0))/(IF(AND(X149&gt;=1,AE149&gt;=1),0.5,0)+IF(AND(Y149&gt;=1,AF149&gt;=1),0.3,0)+IF(AND(Z149&gt;=1,AG149&gt;=1),0.2,0)),1),0),IFERROR(ROUND((IF(ISNUMBER(N149),N149*0.4,0)+IF(AE149&gt;=1,AE149*0.25,0)+IF(AF149&gt;=1,AF149*0.15,0)+IF(AG149&gt;=1,AG149*0.1,0)+IF(AH149&gt;=1,AH149*0.1,0))/(IF(ISNUMBER(N149),0.4,0)+IF(AE149&gt;=1,0.25,0)+IF(AF149&gt;=1,0.15,0)+IF(AG149&gt;=1,0.1,0)+IF(AH149&gt;=1,0.1,0)),0),"NP/UA"))))</f>
        <v>49</v>
      </c>
      <c r="H149" s="13">
        <f>IF(F149="NP/UA","Unavail",IF(F149="CLOSED","CLOSED",IF(ISNUMBER(F149),ROUND(F149/4,0),"Unavail")))</f>
        <v>12</v>
      </c>
      <c r="I149" s="13">
        <f>IF(G149="NP/UA","Unavail",IF(G149="CLOSED","CLOSED",IF(ISNUMBER(G149),ROUND(G149/7,0),"Unavail")))</f>
        <v>7</v>
      </c>
      <c r="J149" s="13">
        <f>IF(F149="NP/UA","Unavail",IF(F149="CLOSED","CLOSED",IF(ISNUMBER(F149),ROUND(F149*0.25*0.75,0),"Unavail")))</f>
        <v>9</v>
      </c>
      <c r="K149" s="13">
        <f>IF(G149="NP/UA","Unavail",IF(G149="CLOSED","CLOSED",IF(ISNUMBER(G149),ROUND(G149*(1/7)*0.75,0),"Unavail")))</f>
        <v>5</v>
      </c>
      <c r="L149" s="7"/>
      <c r="M149" s="11">
        <f>IF(AND(O149=0,P149=0,S149=0,T149=0,W149=0,X149=0,AA149=0,AB149=0,AE149=0,AF149=0,AI149=0,AJ149=0),"CLOSED",IF(COUNTIF(AI149:AL149,"&gt;0")-COUNTIF(AI149:AL149,"&gt;=1")&gt;=2,"NP/UA",IF(AA149&gt;=1,ROUND(AA149*IFERROR((IF(AND(AB149&gt;=1,AI149&gt;=1),AI149/AB149*0.5,0)+IF(AND(AC149&gt;=1,AJ149&gt;=1),AJ149/AC149*0.3,0)+IF(AND(AD149&gt;=1,AK149&gt;=1),AK149/AD149*0.2,0))/(IF(AND(AB149&gt;=1,AI149&gt;=1),0.5,0)+IF(AND(AC149&gt;=1,AJ149&gt;=1),0.3,0)+IF(AND(AD149&gt;=1,AK149&gt;=1),0.2,0)),1),0),IFERROR(ROUND((IF(AI149&gt;=1,AI149*0.5,0)+IF(AJ149&gt;=1,AJ149*0.3,0)+IF(AK149&gt;=1,AK149*0.2,0))/(IF(AI149&gt;=1,0.5,0)+IF(AJ149&gt;=1,0.3,0)+IF(AK149&gt;=1,0.2,0)),0),"NP/UA"))))</f>
        <v>46</v>
      </c>
      <c r="N149" s="11">
        <f>IF(AND(O149=0,P149=0,S149=0,T149=0,W149=0,X149=0,AA149=0,AB149=0,AE149=0,AF149=0,AI149=0,AJ149=0),"CLOSED",IF(COUNTIF(AE149:AH149,"&gt;0")-COUNTIF(AE149:AH149,"&gt;=1")&gt;=2,"NP/UA",IF(W149&gt;=1,ROUND(W149*IFERROR((IF(AND(X149&gt;=1,AE149&gt;=1),AE149/X149*0.5,0)+IF(AND(Y149&gt;=1,AF149&gt;=1),AF149/Y149*0.3,0)+IF(AND(Z149&gt;=1,AG149&gt;=1),AG149/Z149*0.2,0))/(IF(AND(X149&gt;=1,AE149&gt;=1),0.5,0)+IF(AND(Y149&gt;=1,AF149&gt;=1),0.3,0)+IF(AND(Z149&gt;=1,AG149&gt;=1),0.2,0)),1),0),IFERROR(ROUND((IF(AE149&gt;=1,AE149*0.5,0)+IF(AF149&gt;=1,AF149*0.3,0)+IF(AG149&gt;=1,AG149*0.2,0))/(IF(AE149&gt;=1,0.5,0)+IF(AF149&gt;=1,0.3,0)+IF(AG149&gt;=1,0.2,0)),0),"NP/UA"))))</f>
        <v>50</v>
      </c>
      <c r="O149">
        <v>49</v>
      </c>
      <c r="P149">
        <v>48</v>
      </c>
      <c r="Q149">
        <v>47</v>
      </c>
      <c r="R149">
        <v>46</v>
      </c>
      <c r="S149">
        <v>56</v>
      </c>
      <c r="T149">
        <v>57</v>
      </c>
      <c r="U149">
        <v>56</v>
      </c>
      <c r="V149">
        <v>52</v>
      </c>
      <c r="W149">
        <v>53</v>
      </c>
      <c r="X149">
        <v>50</v>
      </c>
      <c r="Y149">
        <v>42</v>
      </c>
      <c r="Z149">
        <v>44</v>
      </c>
      <c r="AA149">
        <v>50</v>
      </c>
      <c r="AB149">
        <v>51</v>
      </c>
      <c r="AC149">
        <v>56</v>
      </c>
      <c r="AD149">
        <v>48</v>
      </c>
      <c r="AE149">
        <v>45</v>
      </c>
      <c r="AF149">
        <v>43</v>
      </c>
      <c r="AG149">
        <v>41</v>
      </c>
      <c r="AH149">
        <v>43</v>
      </c>
      <c r="AI149">
        <v>47</v>
      </c>
      <c r="AJ149">
        <v>50</v>
      </c>
      <c r="AK149">
        <v>46</v>
      </c>
      <c r="AL149">
        <v>52</v>
      </c>
      <c r="AM149" s="2"/>
      <c r="AN149" s="2"/>
      <c r="AO149" s="2"/>
      <c r="AP149" s="2"/>
    </row>
    <row r="150" spans="1:42" x14ac:dyDescent="0.35">
      <c r="A150" s="2" t="s">
        <v>227</v>
      </c>
      <c r="B150" s="4" t="s">
        <v>334</v>
      </c>
      <c r="C150" s="4" t="s">
        <v>391</v>
      </c>
      <c r="D150" s="2" t="s">
        <v>177</v>
      </c>
      <c r="E150" s="2" t="s">
        <v>178</v>
      </c>
      <c r="F150" s="12">
        <f>IF(AND(O150=0,P150=0,S150=0,T150=0,W150=0,X150=0,AA150=0,AB150=0,AE150=0,AF150=0,AI150=0,AJ150=0),"CLOSED",IF(COUNTIF(AI150:AL150,"&gt;0")-COUNTIF(AI150:AL150,"&gt;=1")&gt;=2,"NP/UA",IF(S150&gt;=1,ROUND(S150*IFERROR((IF(AND(T150&gt;=1,AA150&gt;=1),AA150/T150*0.5,0)+IF(AND(U150&gt;=1,AB150&gt;=1),AB150/U150*0.3,0)+IF(AND(V150&gt;=1,AC150&gt;=1),AC150/V150*0.2,0))/(IF(AND(T150&gt;=1,AA150&gt;=1),0.5,0)+IF(AND(U150&gt;=1,AB150&gt;=1),0.3,0)+IF(AND(V150&gt;=1,AC150&gt;=1),0.2,0)),1)*IFERROR((IF(AND(AB150&gt;=1,AI150&gt;=1),AI150/AB150*0.5,0)+IF(AND(AC150&gt;=1,AJ150&gt;=1),AJ150/AC150*0.3,0)+IF(AND(AD150&gt;=1,AK150&gt;=1),AK150/AD150*0.2,0))/(IF(AND(AB150&gt;=1,AI150&gt;=1),0.5,0)+IF(AND(AC150&gt;=1,AJ150&gt;=1),0.3,0)+IF(AND(AD150&gt;=1,AK150&gt;=1),0.2,0)),1),0),IFERROR(ROUND((IF(ISNUMBER(M150),M150*0.4,0)+IF(AI150&gt;=1,AI150*0.25,0)+IF(AJ150&gt;=1,AJ150*0.15,0)+IF(AK150&gt;=1,AK150*0.1,0)+IF(AL150&gt;=1,AL150*0.1,0))/(IF(ISNUMBER(M150),0.4,0)+IF(AI150&gt;=1,0.25,0)+IF(AJ150&gt;=1,0.15,0)+IF(AK150&gt;=1,0.1,0)+IF(AL150&gt;=1,0.1,0)),0),"NP/UA"))))</f>
        <v>13</v>
      </c>
      <c r="G150" s="12">
        <f>IF(AND(O150=0,P150=0,S150=0,T150=0,W150=0,X150=0,AA150=0,AB150=0,AE150=0,AF150=0,AI150=0,AJ150=0),"CLOSED",IF(COUNTIF(AE150:AH150,"&gt;0")-COUNTIF(AE150:AH150,"&gt;=1")&gt;=2,"NP/UA",IF(O150&gt;=1,ROUND(O150*IFERROR((IF(AND(P150&gt;=1,W150&gt;=1),W150/P150*0.5,0)+IF(AND(Q150&gt;=1,X150&gt;=1),X150/Q150*0.3,0)+IF(AND(R150&gt;=1,Y150&gt;=1),Y150/R150*0.2,0))/(IF(AND(P150&gt;=1,W150&gt;=1),0.5,0)+IF(AND(Q150&gt;=1,X150&gt;=1),0.3,0)+IF(AND(R150&gt;=1,Y150&gt;=1),0.2,0)),1)*IFERROR((IF(AND(X150&gt;=1,AE150&gt;=1),AE150/X150*0.5,0)+IF(AND(Y150&gt;=1,AF150&gt;=1),AF150/Y150*0.3,0)+IF(AND(Z150&gt;=1,AG150&gt;=1),AG150/Z150*0.2,0))/(IF(AND(X150&gt;=1,AE150&gt;=1),0.5,0)+IF(AND(Y150&gt;=1,AF150&gt;=1),0.3,0)+IF(AND(Z150&gt;=1,AG150&gt;=1),0.2,0)),1),0),IFERROR(ROUND((IF(ISNUMBER(N150),N150*0.4,0)+IF(AE150&gt;=1,AE150*0.25,0)+IF(AF150&gt;=1,AF150*0.15,0)+IF(AG150&gt;=1,AG150*0.1,0)+IF(AH150&gt;=1,AH150*0.1,0))/(IF(ISNUMBER(N150),0.4,0)+IF(AE150&gt;=1,0.25,0)+IF(AF150&gt;=1,0.15,0)+IF(AG150&gt;=1,0.1,0)+IF(AH150&gt;=1,0.1,0)),0),"NP/UA"))))</f>
        <v>13</v>
      </c>
      <c r="H150" s="13">
        <f>IF(F150="NP/UA","Unavail",IF(F150="CLOSED","CLOSED",IF(ISNUMBER(F150),ROUND(F150/4,0),"Unavail")))</f>
        <v>3</v>
      </c>
      <c r="I150" s="13">
        <f>IF(G150="NP/UA","Unavail",IF(G150="CLOSED","CLOSED",IF(ISNUMBER(G150),ROUND(G150/7,0),"Unavail")))</f>
        <v>2</v>
      </c>
      <c r="J150" s="13">
        <f>IF(F150="NP/UA","Unavail",IF(F150="CLOSED","CLOSED",IF(ISNUMBER(F150),ROUND(F150*0.25*0.75,0),"Unavail")))</f>
        <v>2</v>
      </c>
      <c r="K150" s="13">
        <f>IF(G150="NP/UA","Unavail",IF(G150="CLOSED","CLOSED",IF(ISNUMBER(G150),ROUND(G150*(1/7)*0.75,0),"Unavail")))</f>
        <v>1</v>
      </c>
      <c r="L150" s="7"/>
      <c r="M150" s="11">
        <f>IF(AND(O150=0,P150=0,S150=0,T150=0,W150=0,X150=0,AA150=0,AB150=0,AE150=0,AF150=0,AI150=0,AJ150=0),"CLOSED",IF(COUNTIF(AI150:AL150,"&gt;0")-COUNTIF(AI150:AL150,"&gt;=1")&gt;=2,"NP/UA",IF(AA150&gt;=1,ROUND(AA150*IFERROR((IF(AND(AB150&gt;=1,AI150&gt;=1),AI150/AB150*0.5,0)+IF(AND(AC150&gt;=1,AJ150&gt;=1),AJ150/AC150*0.3,0)+IF(AND(AD150&gt;=1,AK150&gt;=1),AK150/AD150*0.2,0))/(IF(AND(AB150&gt;=1,AI150&gt;=1),0.5,0)+IF(AND(AC150&gt;=1,AJ150&gt;=1),0.3,0)+IF(AND(AD150&gt;=1,AK150&gt;=1),0.2,0)),1),0),IFERROR(ROUND((IF(AI150&gt;=1,AI150*0.5,0)+IF(AJ150&gt;=1,AJ150*0.3,0)+IF(AK150&gt;=1,AK150*0.2,0))/(IF(AI150&gt;=1,0.5,0)+IF(AJ150&gt;=1,0.3,0)+IF(AK150&gt;=1,0.2,0)),0),"NP/UA"))))</f>
        <v>13</v>
      </c>
      <c r="N150" s="11">
        <f>IF(AND(O150=0,P150=0,S150=0,T150=0,W150=0,X150=0,AA150=0,AB150=0,AE150=0,AF150=0,AI150=0,AJ150=0),"CLOSED",IF(COUNTIF(AE150:AH150,"&gt;0")-COUNTIF(AE150:AH150,"&gt;=1")&gt;=2,"NP/UA",IF(W150&gt;=1,ROUND(W150*IFERROR((IF(AND(X150&gt;=1,AE150&gt;=1),AE150/X150*0.5,0)+IF(AND(Y150&gt;=1,AF150&gt;=1),AF150/Y150*0.3,0)+IF(AND(Z150&gt;=1,AG150&gt;=1),AG150/Z150*0.2,0))/(IF(AND(X150&gt;=1,AE150&gt;=1),0.5,0)+IF(AND(Y150&gt;=1,AF150&gt;=1),0.3,0)+IF(AND(Z150&gt;=1,AG150&gt;=1),0.2,0)),1),0),IFERROR(ROUND((IF(AE150&gt;=1,AE150*0.5,0)+IF(AF150&gt;=1,AF150*0.3,0)+IF(AG150&gt;=1,AG150*0.2,0))/(IF(AE150&gt;=1,0.5,0)+IF(AF150&gt;=1,0.3,0)+IF(AG150&gt;=1,0.2,0)),0),"NP/UA"))))</f>
        <v>12</v>
      </c>
      <c r="O150">
        <v>19</v>
      </c>
      <c r="P150">
        <v>21</v>
      </c>
      <c r="Q150">
        <v>20</v>
      </c>
      <c r="R150">
        <v>24</v>
      </c>
      <c r="S150">
        <v>14</v>
      </c>
      <c r="T150">
        <v>16</v>
      </c>
      <c r="U150">
        <v>15</v>
      </c>
      <c r="V150">
        <v>21</v>
      </c>
      <c r="W150">
        <v>15</v>
      </c>
      <c r="X150">
        <v>20</v>
      </c>
      <c r="Y150">
        <v>22</v>
      </c>
      <c r="Z150">
        <v>18</v>
      </c>
      <c r="AA150">
        <v>13</v>
      </c>
      <c r="AB150">
        <v>13</v>
      </c>
      <c r="AC150">
        <v>22</v>
      </c>
      <c r="AD150">
        <v>18</v>
      </c>
      <c r="AE150">
        <v>17</v>
      </c>
      <c r="AF150">
        <v>16</v>
      </c>
      <c r="AG150">
        <v>13</v>
      </c>
      <c r="AH150">
        <v>15</v>
      </c>
      <c r="AI150">
        <v>15</v>
      </c>
      <c r="AJ150">
        <v>18</v>
      </c>
      <c r="AK150">
        <v>19</v>
      </c>
      <c r="AL150">
        <v>12</v>
      </c>
      <c r="AM150" s="2"/>
      <c r="AN150" s="2"/>
      <c r="AO150" s="2"/>
      <c r="AP150" s="2"/>
    </row>
    <row r="151" spans="1:42" x14ac:dyDescent="0.35">
      <c r="A151" s="2" t="s">
        <v>59</v>
      </c>
      <c r="B151" s="4" t="s">
        <v>334</v>
      </c>
      <c r="C151" s="4" t="s">
        <v>392</v>
      </c>
      <c r="D151" s="2" t="s">
        <v>57</v>
      </c>
      <c r="E151" s="2" t="s">
        <v>58</v>
      </c>
      <c r="F151" s="12">
        <f>IF(AND(O151=0,P151=0,S151=0,T151=0,W151=0,X151=0,AA151=0,AB151=0,AE151=0,AF151=0,AI151=0,AJ151=0),"CLOSED",IF(COUNTIF(AI151:AL151,"&gt;0")-COUNTIF(AI151:AL151,"&gt;=1")&gt;=2,"NP/UA",IF(S151&gt;=1,ROUND(S151*IFERROR((IF(AND(T151&gt;=1,AA151&gt;=1),AA151/T151*0.5,0)+IF(AND(U151&gt;=1,AB151&gt;=1),AB151/U151*0.3,0)+IF(AND(V151&gt;=1,AC151&gt;=1),AC151/V151*0.2,0))/(IF(AND(T151&gt;=1,AA151&gt;=1),0.5,0)+IF(AND(U151&gt;=1,AB151&gt;=1),0.3,0)+IF(AND(V151&gt;=1,AC151&gt;=1),0.2,0)),1)*IFERROR((IF(AND(AB151&gt;=1,AI151&gt;=1),AI151/AB151*0.5,0)+IF(AND(AC151&gt;=1,AJ151&gt;=1),AJ151/AC151*0.3,0)+IF(AND(AD151&gt;=1,AK151&gt;=1),AK151/AD151*0.2,0))/(IF(AND(AB151&gt;=1,AI151&gt;=1),0.5,0)+IF(AND(AC151&gt;=1,AJ151&gt;=1),0.3,0)+IF(AND(AD151&gt;=1,AK151&gt;=1),0.2,0)),1),0),IFERROR(ROUND((IF(ISNUMBER(M151),M151*0.4,0)+IF(AI151&gt;=1,AI151*0.25,0)+IF(AJ151&gt;=1,AJ151*0.15,0)+IF(AK151&gt;=1,AK151*0.1,0)+IF(AL151&gt;=1,AL151*0.1,0))/(IF(ISNUMBER(M151),0.4,0)+IF(AI151&gt;=1,0.25,0)+IF(AJ151&gt;=1,0.15,0)+IF(AK151&gt;=1,0.1,0)+IF(AL151&gt;=1,0.1,0)),0),"NP/UA"))))</f>
        <v>14</v>
      </c>
      <c r="G151" s="12">
        <f>IF(AND(O151=0,P151=0,S151=0,T151=0,W151=0,X151=0,AA151=0,AB151=0,AE151=0,AF151=0,AI151=0,AJ151=0),"CLOSED",IF(COUNTIF(AE151:AH151,"&gt;0")-COUNTIF(AE151:AH151,"&gt;=1")&gt;=2,"NP/UA",IF(O151&gt;=1,ROUND(O151*IFERROR((IF(AND(P151&gt;=1,W151&gt;=1),W151/P151*0.5,0)+IF(AND(Q151&gt;=1,X151&gt;=1),X151/Q151*0.3,0)+IF(AND(R151&gt;=1,Y151&gt;=1),Y151/R151*0.2,0))/(IF(AND(P151&gt;=1,W151&gt;=1),0.5,0)+IF(AND(Q151&gt;=1,X151&gt;=1),0.3,0)+IF(AND(R151&gt;=1,Y151&gt;=1),0.2,0)),1)*IFERROR((IF(AND(X151&gt;=1,AE151&gt;=1),AE151/X151*0.5,0)+IF(AND(Y151&gt;=1,AF151&gt;=1),AF151/Y151*0.3,0)+IF(AND(Z151&gt;=1,AG151&gt;=1),AG151/Z151*0.2,0))/(IF(AND(X151&gt;=1,AE151&gt;=1),0.5,0)+IF(AND(Y151&gt;=1,AF151&gt;=1),0.3,0)+IF(AND(Z151&gt;=1,AG151&gt;=1),0.2,0)),1),0),IFERROR(ROUND((IF(ISNUMBER(N151),N151*0.4,0)+IF(AE151&gt;=1,AE151*0.25,0)+IF(AF151&gt;=1,AF151*0.15,0)+IF(AG151&gt;=1,AG151*0.1,0)+IF(AH151&gt;=1,AH151*0.1,0))/(IF(ISNUMBER(N151),0.4,0)+IF(AE151&gt;=1,0.25,0)+IF(AF151&gt;=1,0.15,0)+IF(AG151&gt;=1,0.1,0)+IF(AH151&gt;=1,0.1,0)),0),"NP/UA"))))</f>
        <v>11</v>
      </c>
      <c r="H151" s="13">
        <f>IF(F151="NP/UA","Unavail",IF(F151="CLOSED","CLOSED",IF(ISNUMBER(F151),ROUND(F151/4,0),"Unavail")))</f>
        <v>4</v>
      </c>
      <c r="I151" s="13">
        <f>IF(G151="NP/UA","Unavail",IF(G151="CLOSED","CLOSED",IF(ISNUMBER(G151),ROUND(G151/7,0),"Unavail")))</f>
        <v>2</v>
      </c>
      <c r="J151" s="13">
        <f>IF(F151="NP/UA","Unavail",IF(F151="CLOSED","CLOSED",IF(ISNUMBER(F151),ROUND(F151*0.25*0.75,0),"Unavail")))</f>
        <v>3</v>
      </c>
      <c r="K151" s="13">
        <f>IF(G151="NP/UA","Unavail",IF(G151="CLOSED","CLOSED",IF(ISNUMBER(G151),ROUND(G151*(1/7)*0.75,0),"Unavail")))</f>
        <v>1</v>
      </c>
      <c r="L151" s="7"/>
      <c r="M151" s="11">
        <f>IF(AND(O151=0,P151=0,S151=0,T151=0,W151=0,X151=0,AA151=0,AB151=0,AE151=0,AF151=0,AI151=0,AJ151=0),"CLOSED",IF(COUNTIF(AI151:AL151,"&gt;0")-COUNTIF(AI151:AL151,"&gt;=1")&gt;=2,"NP/UA",IF(AA151&gt;=1,ROUND(AA151*IFERROR((IF(AND(AB151&gt;=1,AI151&gt;=1),AI151/AB151*0.5,0)+IF(AND(AC151&gt;=1,AJ151&gt;=1),AJ151/AC151*0.3,0)+IF(AND(AD151&gt;=1,AK151&gt;=1),AK151/AD151*0.2,0))/(IF(AND(AB151&gt;=1,AI151&gt;=1),0.5,0)+IF(AND(AC151&gt;=1,AJ151&gt;=1),0.3,0)+IF(AND(AD151&gt;=1,AK151&gt;=1),0.2,0)),1),0),IFERROR(ROUND((IF(AI151&gt;=1,AI151*0.5,0)+IF(AJ151&gt;=1,AJ151*0.3,0)+IF(AK151&gt;=1,AK151*0.2,0))/(IF(AI151&gt;=1,0.5,0)+IF(AJ151&gt;=1,0.3,0)+IF(AK151&gt;=1,0.2,0)),0),"NP/UA"))))</f>
        <v>12</v>
      </c>
      <c r="N151" s="11">
        <f>IF(AND(O151=0,P151=0,S151=0,T151=0,W151=0,X151=0,AA151=0,AB151=0,AE151=0,AF151=0,AI151=0,AJ151=0),"CLOSED",IF(COUNTIF(AE151:AH151,"&gt;0")-COUNTIF(AE151:AH151,"&gt;=1")&gt;=2,"NP/UA",IF(W151&gt;=1,ROUND(W151*IFERROR((IF(AND(X151&gt;=1,AE151&gt;=1),AE151/X151*0.5,0)+IF(AND(Y151&gt;=1,AF151&gt;=1),AF151/Y151*0.3,0)+IF(AND(Z151&gt;=1,AG151&gt;=1),AG151/Z151*0.2,0))/(IF(AND(X151&gt;=1,AE151&gt;=1),0.5,0)+IF(AND(Y151&gt;=1,AF151&gt;=1),0.3,0)+IF(AND(Z151&gt;=1,AG151&gt;=1),0.2,0)),1),0),IFERROR(ROUND((IF(AE151&gt;=1,AE151*0.5,0)+IF(AF151&gt;=1,AF151*0.3,0)+IF(AG151&gt;=1,AG151*0.2,0))/(IF(AE151&gt;=1,0.5,0)+IF(AF151&gt;=1,0.3,0)+IF(AG151&gt;=1,0.2,0)),0),"NP/UA"))))</f>
        <v>11</v>
      </c>
      <c r="O151">
        <v>14</v>
      </c>
      <c r="P151">
        <v>14</v>
      </c>
      <c r="Q151">
        <v>21</v>
      </c>
      <c r="R151">
        <v>12</v>
      </c>
      <c r="S151">
        <v>13</v>
      </c>
      <c r="T151">
        <v>11</v>
      </c>
      <c r="U151">
        <v>7</v>
      </c>
      <c r="V151">
        <v>13</v>
      </c>
      <c r="W151">
        <v>13</v>
      </c>
      <c r="X151">
        <v>19</v>
      </c>
      <c r="Y151">
        <v>12</v>
      </c>
      <c r="Z151">
        <v>15</v>
      </c>
      <c r="AA151">
        <v>9</v>
      </c>
      <c r="AB151">
        <v>5</v>
      </c>
      <c r="AC151">
        <v>11</v>
      </c>
      <c r="AD151">
        <v>13</v>
      </c>
      <c r="AE151">
        <v>16</v>
      </c>
      <c r="AF151">
        <v>10</v>
      </c>
      <c r="AG151">
        <v>15</v>
      </c>
      <c r="AH151">
        <v>15</v>
      </c>
      <c r="AI151">
        <v>8</v>
      </c>
      <c r="AJ151">
        <v>11</v>
      </c>
      <c r="AK151">
        <v>17</v>
      </c>
      <c r="AL151">
        <v>9</v>
      </c>
      <c r="AM151" s="2"/>
      <c r="AN151" s="2"/>
      <c r="AO151" s="2"/>
      <c r="AP151" s="2"/>
    </row>
    <row r="152" spans="1:42" x14ac:dyDescent="0.35">
      <c r="A152" s="2" t="s">
        <v>164</v>
      </c>
      <c r="B152" s="4" t="s">
        <v>334</v>
      </c>
      <c r="C152" s="4" t="s">
        <v>392</v>
      </c>
      <c r="D152" s="2" t="s">
        <v>162</v>
      </c>
      <c r="E152" s="2" t="s">
        <v>163</v>
      </c>
      <c r="F152" s="12">
        <f>IF(AND(O152=0,P152=0,S152=0,T152=0,W152=0,X152=0,AA152=0,AB152=0,AE152=0,AF152=0,AI152=0,AJ152=0),"CLOSED",IF(COUNTIF(AI152:AL152,"&gt;0")-COUNTIF(AI152:AL152,"&gt;=1")&gt;=2,"NP/UA",IF(S152&gt;=1,ROUND(S152*IFERROR((IF(AND(T152&gt;=1,AA152&gt;=1),AA152/T152*0.5,0)+IF(AND(U152&gt;=1,AB152&gt;=1),AB152/U152*0.3,0)+IF(AND(V152&gt;=1,AC152&gt;=1),AC152/V152*0.2,0))/(IF(AND(T152&gt;=1,AA152&gt;=1),0.5,0)+IF(AND(U152&gt;=1,AB152&gt;=1),0.3,0)+IF(AND(V152&gt;=1,AC152&gt;=1),0.2,0)),1)*IFERROR((IF(AND(AB152&gt;=1,AI152&gt;=1),AI152/AB152*0.5,0)+IF(AND(AC152&gt;=1,AJ152&gt;=1),AJ152/AC152*0.3,0)+IF(AND(AD152&gt;=1,AK152&gt;=1),AK152/AD152*0.2,0))/(IF(AND(AB152&gt;=1,AI152&gt;=1),0.5,0)+IF(AND(AC152&gt;=1,AJ152&gt;=1),0.3,0)+IF(AND(AD152&gt;=1,AK152&gt;=1),0.2,0)),1),0),IFERROR(ROUND((IF(ISNUMBER(M152),M152*0.4,0)+IF(AI152&gt;=1,AI152*0.25,0)+IF(AJ152&gt;=1,AJ152*0.15,0)+IF(AK152&gt;=1,AK152*0.1,0)+IF(AL152&gt;=1,AL152*0.1,0))/(IF(ISNUMBER(M152),0.4,0)+IF(AI152&gt;=1,0.25,0)+IF(AJ152&gt;=1,0.15,0)+IF(AK152&gt;=1,0.1,0)+IF(AL152&gt;=1,0.1,0)),0),"NP/UA"))))</f>
        <v>2</v>
      </c>
      <c r="G152" s="12">
        <f>IF(AND(O152=0,P152=0,S152=0,T152=0,W152=0,X152=0,AA152=0,AB152=0,AE152=0,AF152=0,AI152=0,AJ152=0),"CLOSED",IF(COUNTIF(AE152:AH152,"&gt;0")-COUNTIF(AE152:AH152,"&gt;=1")&gt;=2,"NP/UA",IF(O152&gt;=1,ROUND(O152*IFERROR((IF(AND(P152&gt;=1,W152&gt;=1),W152/P152*0.5,0)+IF(AND(Q152&gt;=1,X152&gt;=1),X152/Q152*0.3,0)+IF(AND(R152&gt;=1,Y152&gt;=1),Y152/R152*0.2,0))/(IF(AND(P152&gt;=1,W152&gt;=1),0.5,0)+IF(AND(Q152&gt;=1,X152&gt;=1),0.3,0)+IF(AND(R152&gt;=1,Y152&gt;=1),0.2,0)),1)*IFERROR((IF(AND(X152&gt;=1,AE152&gt;=1),AE152/X152*0.5,0)+IF(AND(Y152&gt;=1,AF152&gt;=1),AF152/Y152*0.3,0)+IF(AND(Z152&gt;=1,AG152&gt;=1),AG152/Z152*0.2,0))/(IF(AND(X152&gt;=1,AE152&gt;=1),0.5,0)+IF(AND(Y152&gt;=1,AF152&gt;=1),0.3,0)+IF(AND(Z152&gt;=1,AG152&gt;=1),0.2,0)),1),0),IFERROR(ROUND((IF(ISNUMBER(N152),N152*0.4,0)+IF(AE152&gt;=1,AE152*0.25,0)+IF(AF152&gt;=1,AF152*0.15,0)+IF(AG152&gt;=1,AG152*0.1,0)+IF(AH152&gt;=1,AH152*0.1,0))/(IF(ISNUMBER(N152),0.4,0)+IF(AE152&gt;=1,0.25,0)+IF(AF152&gt;=1,0.15,0)+IF(AG152&gt;=1,0.1,0)+IF(AH152&gt;=1,0.1,0)),0),"NP/UA"))))</f>
        <v>1</v>
      </c>
      <c r="H152" s="13">
        <f>IF(F152="NP/UA","Unavail",IF(F152="CLOSED","CLOSED",IF(ISNUMBER(F152),ROUND(F152/4,0),"Unavail")))</f>
        <v>1</v>
      </c>
      <c r="I152" s="13">
        <f>IF(G152="NP/UA","Unavail",IF(G152="CLOSED","CLOSED",IF(ISNUMBER(G152),ROUND(G152/7,0),"Unavail")))</f>
        <v>0</v>
      </c>
      <c r="J152" s="13">
        <f>IF(F152="NP/UA","Unavail",IF(F152="CLOSED","CLOSED",IF(ISNUMBER(F152),ROUND(F152*0.25*0.75,0),"Unavail")))</f>
        <v>0</v>
      </c>
      <c r="K152" s="13">
        <f>IF(G152="NP/UA","Unavail",IF(G152="CLOSED","CLOSED",IF(ISNUMBER(G152),ROUND(G152*(1/7)*0.75,0),"Unavail")))</f>
        <v>0</v>
      </c>
      <c r="L152" s="7"/>
      <c r="M152" s="11">
        <f>IF(AND(O152=0,P152=0,S152=0,T152=0,W152=0,X152=0,AA152=0,AB152=0,AE152=0,AF152=0,AI152=0,AJ152=0),"CLOSED",IF(COUNTIF(AI152:AL152,"&gt;0")-COUNTIF(AI152:AL152,"&gt;=1")&gt;=2,"NP/UA",IF(AA152&gt;=1,ROUND(AA152*IFERROR((IF(AND(AB152&gt;=1,AI152&gt;=1),AI152/AB152*0.5,0)+IF(AND(AC152&gt;=1,AJ152&gt;=1),AJ152/AC152*0.3,0)+IF(AND(AD152&gt;=1,AK152&gt;=1),AK152/AD152*0.2,0))/(IF(AND(AB152&gt;=1,AI152&gt;=1),0.5,0)+IF(AND(AC152&gt;=1,AJ152&gt;=1),0.3,0)+IF(AND(AD152&gt;=1,AK152&gt;=1),0.2,0)),1),0),IFERROR(ROUND((IF(AI152&gt;=1,AI152*0.5,0)+IF(AJ152&gt;=1,AJ152*0.3,0)+IF(AK152&gt;=1,AK152*0.2,0))/(IF(AI152&gt;=1,0.5,0)+IF(AJ152&gt;=1,0.3,0)+IF(AK152&gt;=1,0.2,0)),0),"NP/UA"))))</f>
        <v>2</v>
      </c>
      <c r="N152" s="11">
        <f>IF(AND(O152=0,P152=0,S152=0,T152=0,W152=0,X152=0,AA152=0,AB152=0,AE152=0,AF152=0,AI152=0,AJ152=0),"CLOSED",IF(COUNTIF(AE152:AH152,"&gt;0")-COUNTIF(AE152:AH152,"&gt;=1")&gt;=2,"NP/UA",IF(W152&gt;=1,ROUND(W152*IFERROR((IF(AND(X152&gt;=1,AE152&gt;=1),AE152/X152*0.5,0)+IF(AND(Y152&gt;=1,AF152&gt;=1),AF152/Y152*0.3,0)+IF(AND(Z152&gt;=1,AG152&gt;=1),AG152/Z152*0.2,0))/(IF(AND(X152&gt;=1,AE152&gt;=1),0.5,0)+IF(AND(Y152&gt;=1,AF152&gt;=1),0.3,0)+IF(AND(Z152&gt;=1,AG152&gt;=1),0.2,0)),1),0),IFERROR(ROUND((IF(AE152&gt;=1,AE152*0.5,0)+IF(AF152&gt;=1,AF152*0.3,0)+IF(AG152&gt;=1,AG152*0.2,0))/(IF(AE152&gt;=1,0.5,0)+IF(AF152&gt;=1,0.3,0)+IF(AG152&gt;=1,0.2,0)),0),"NP/UA"))))</f>
        <v>1</v>
      </c>
      <c r="O152">
        <v>0</v>
      </c>
      <c r="P152">
        <v>1</v>
      </c>
      <c r="Q152">
        <v>0</v>
      </c>
      <c r="R152">
        <v>0</v>
      </c>
      <c r="S152">
        <v>1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  <c r="AB152">
        <v>1</v>
      </c>
      <c r="AC152">
        <v>0</v>
      </c>
      <c r="AD152">
        <v>1</v>
      </c>
      <c r="AE152">
        <v>0</v>
      </c>
      <c r="AF152">
        <v>0</v>
      </c>
      <c r="AG152">
        <v>1</v>
      </c>
      <c r="AH152">
        <v>0</v>
      </c>
      <c r="AI152">
        <v>0</v>
      </c>
      <c r="AJ152">
        <v>2</v>
      </c>
      <c r="AK152">
        <v>2</v>
      </c>
      <c r="AL152">
        <v>0</v>
      </c>
      <c r="AM152" s="2"/>
      <c r="AN152" s="2"/>
      <c r="AO152" s="2"/>
      <c r="AP152" s="2"/>
    </row>
    <row r="153" spans="1:42" x14ac:dyDescent="0.35">
      <c r="A153" s="2" t="s">
        <v>257</v>
      </c>
      <c r="B153" s="4" t="s">
        <v>334</v>
      </c>
      <c r="C153" s="4" t="s">
        <v>392</v>
      </c>
      <c r="D153" s="2" t="s">
        <v>159</v>
      </c>
      <c r="E153" s="2" t="s">
        <v>193</v>
      </c>
      <c r="F153" s="12">
        <f>IF(AND(O153=0,P153=0,S153=0,T153=0,W153=0,X153=0,AA153=0,AB153=0,AE153=0,AF153=0,AI153=0,AJ153=0),"CLOSED",IF(COUNTIF(AI153:AL153,"&gt;0")-COUNTIF(AI153:AL153,"&gt;=1")&gt;=2,"NP/UA",IF(S153&gt;=1,ROUND(S153*IFERROR((IF(AND(T153&gt;=1,AA153&gt;=1),AA153/T153*0.5,0)+IF(AND(U153&gt;=1,AB153&gt;=1),AB153/U153*0.3,0)+IF(AND(V153&gt;=1,AC153&gt;=1),AC153/V153*0.2,0))/(IF(AND(T153&gt;=1,AA153&gt;=1),0.5,0)+IF(AND(U153&gt;=1,AB153&gt;=1),0.3,0)+IF(AND(V153&gt;=1,AC153&gt;=1),0.2,0)),1)*IFERROR((IF(AND(AB153&gt;=1,AI153&gt;=1),AI153/AB153*0.5,0)+IF(AND(AC153&gt;=1,AJ153&gt;=1),AJ153/AC153*0.3,0)+IF(AND(AD153&gt;=1,AK153&gt;=1),AK153/AD153*0.2,0))/(IF(AND(AB153&gt;=1,AI153&gt;=1),0.5,0)+IF(AND(AC153&gt;=1,AJ153&gt;=1),0.3,0)+IF(AND(AD153&gt;=1,AK153&gt;=1),0.2,0)),1),0),IFERROR(ROUND((IF(ISNUMBER(M153),M153*0.4,0)+IF(AI153&gt;=1,AI153*0.25,0)+IF(AJ153&gt;=1,AJ153*0.15,0)+IF(AK153&gt;=1,AK153*0.1,0)+IF(AL153&gt;=1,AL153*0.1,0))/(IF(ISNUMBER(M153),0.4,0)+IF(AI153&gt;=1,0.25,0)+IF(AJ153&gt;=1,0.15,0)+IF(AK153&gt;=1,0.1,0)+IF(AL153&gt;=1,0.1,0)),0),"NP/UA"))))</f>
        <v>133</v>
      </c>
      <c r="G153" s="12">
        <f>IF(AND(O153=0,P153=0,S153=0,T153=0,W153=0,X153=0,AA153=0,AB153=0,AE153=0,AF153=0,AI153=0,AJ153=0),"CLOSED",IF(COUNTIF(AE153:AH153,"&gt;0")-COUNTIF(AE153:AH153,"&gt;=1")&gt;=2,"NP/UA",IF(O153&gt;=1,ROUND(O153*IFERROR((IF(AND(P153&gt;=1,W153&gt;=1),W153/P153*0.5,0)+IF(AND(Q153&gt;=1,X153&gt;=1),X153/Q153*0.3,0)+IF(AND(R153&gt;=1,Y153&gt;=1),Y153/R153*0.2,0))/(IF(AND(P153&gt;=1,W153&gt;=1),0.5,0)+IF(AND(Q153&gt;=1,X153&gt;=1),0.3,0)+IF(AND(R153&gt;=1,Y153&gt;=1),0.2,0)),1)*IFERROR((IF(AND(X153&gt;=1,AE153&gt;=1),AE153/X153*0.5,0)+IF(AND(Y153&gt;=1,AF153&gt;=1),AF153/Y153*0.3,0)+IF(AND(Z153&gt;=1,AG153&gt;=1),AG153/Z153*0.2,0))/(IF(AND(X153&gt;=1,AE153&gt;=1),0.5,0)+IF(AND(Y153&gt;=1,AF153&gt;=1),0.3,0)+IF(AND(Z153&gt;=1,AG153&gt;=1),0.2,0)),1),0),IFERROR(ROUND((IF(ISNUMBER(N153),N153*0.4,0)+IF(AE153&gt;=1,AE153*0.25,0)+IF(AF153&gt;=1,AF153*0.15,0)+IF(AG153&gt;=1,AG153*0.1,0)+IF(AH153&gt;=1,AH153*0.1,0))/(IF(ISNUMBER(N153),0.4,0)+IF(AE153&gt;=1,0.25,0)+IF(AF153&gt;=1,0.15,0)+IF(AG153&gt;=1,0.1,0)+IF(AH153&gt;=1,0.1,0)),0),"NP/UA"))))</f>
        <v>175</v>
      </c>
      <c r="H153" s="13">
        <f>IF(F153="NP/UA","Unavail",IF(F153="CLOSED","CLOSED",IF(ISNUMBER(F153),ROUND(F153/4,0),"Unavail")))</f>
        <v>33</v>
      </c>
      <c r="I153" s="13">
        <f>IF(G153="NP/UA","Unavail",IF(G153="CLOSED","CLOSED",IF(ISNUMBER(G153),ROUND(G153/7,0),"Unavail")))</f>
        <v>25</v>
      </c>
      <c r="J153" s="13">
        <f>IF(F153="NP/UA","Unavail",IF(F153="CLOSED","CLOSED",IF(ISNUMBER(F153),ROUND(F153*0.25*0.75,0),"Unavail")))</f>
        <v>25</v>
      </c>
      <c r="K153" s="13">
        <f>IF(G153="NP/UA","Unavail",IF(G153="CLOSED","CLOSED",IF(ISNUMBER(G153),ROUND(G153*(1/7)*0.75,0),"Unavail")))</f>
        <v>19</v>
      </c>
      <c r="L153" s="7"/>
      <c r="M153" s="11">
        <f>IF(AND(O153=0,P153=0,S153=0,T153=0,W153=0,X153=0,AA153=0,AB153=0,AE153=0,AF153=0,AI153=0,AJ153=0),"CLOSED",IF(COUNTIF(AI153:AL153,"&gt;0")-COUNTIF(AI153:AL153,"&gt;=1")&gt;=2,"NP/UA",IF(AA153&gt;=1,ROUND(AA153*IFERROR((IF(AND(AB153&gt;=1,AI153&gt;=1),AI153/AB153*0.5,0)+IF(AND(AC153&gt;=1,AJ153&gt;=1),AJ153/AC153*0.3,0)+IF(AND(AD153&gt;=1,AK153&gt;=1),AK153/AD153*0.2,0))/(IF(AND(AB153&gt;=1,AI153&gt;=1),0.5,0)+IF(AND(AC153&gt;=1,AJ153&gt;=1),0.3,0)+IF(AND(AD153&gt;=1,AK153&gt;=1),0.2,0)),1),0),IFERROR(ROUND((IF(AI153&gt;=1,AI153*0.5,0)+IF(AJ153&gt;=1,AJ153*0.3,0)+IF(AK153&gt;=1,AK153*0.2,0))/(IF(AI153&gt;=1,0.5,0)+IF(AJ153&gt;=1,0.3,0)+IF(AK153&gt;=1,0.2,0)),0),"NP/UA"))))</f>
        <v>131</v>
      </c>
      <c r="N153" s="11">
        <f>IF(AND(O153=0,P153=0,S153=0,T153=0,W153=0,X153=0,AA153=0,AB153=0,AE153=0,AF153=0,AI153=0,AJ153=0),"CLOSED",IF(COUNTIF(AE153:AH153,"&gt;0")-COUNTIF(AE153:AH153,"&gt;=1")&gt;=2,"NP/UA",IF(W153&gt;=1,ROUND(W153*IFERROR((IF(AND(X153&gt;=1,AE153&gt;=1),AE153/X153*0.5,0)+IF(AND(Y153&gt;=1,AF153&gt;=1),AF153/Y153*0.3,0)+IF(AND(Z153&gt;=1,AG153&gt;=1),AG153/Z153*0.2,0))/(IF(AND(X153&gt;=1,AE153&gt;=1),0.5,0)+IF(AND(Y153&gt;=1,AF153&gt;=1),0.3,0)+IF(AND(Z153&gt;=1,AG153&gt;=1),0.2,0)),1),0),IFERROR(ROUND((IF(AE153&gt;=1,AE153*0.5,0)+IF(AF153&gt;=1,AF153*0.3,0)+IF(AG153&gt;=1,AG153*0.2,0))/(IF(AE153&gt;=1,0.5,0)+IF(AF153&gt;=1,0.3,0)+IF(AG153&gt;=1,0.2,0)),0),"NP/UA"))))</f>
        <v>161</v>
      </c>
      <c r="O153">
        <v>195</v>
      </c>
      <c r="P153">
        <v>174</v>
      </c>
      <c r="Q153">
        <v>166</v>
      </c>
      <c r="R153">
        <v>186</v>
      </c>
      <c r="S153">
        <v>164</v>
      </c>
      <c r="T153">
        <v>168</v>
      </c>
      <c r="U153">
        <v>164</v>
      </c>
      <c r="V153">
        <v>191</v>
      </c>
      <c r="W153">
        <v>178</v>
      </c>
      <c r="X153">
        <v>162</v>
      </c>
      <c r="Y153">
        <v>175</v>
      </c>
      <c r="Z153">
        <v>167</v>
      </c>
      <c r="AA153">
        <v>147</v>
      </c>
      <c r="AB153">
        <v>160</v>
      </c>
      <c r="AC153">
        <v>174</v>
      </c>
      <c r="AD153">
        <v>175</v>
      </c>
      <c r="AE153">
        <v>153</v>
      </c>
      <c r="AF153">
        <v>146</v>
      </c>
      <c r="AG153">
        <v>153</v>
      </c>
      <c r="AH153">
        <v>142</v>
      </c>
      <c r="AI153">
        <v>146</v>
      </c>
      <c r="AJ153">
        <v>152</v>
      </c>
      <c r="AK153">
        <v>151</v>
      </c>
      <c r="AL153">
        <v>142</v>
      </c>
      <c r="AM153" s="2"/>
      <c r="AN153" s="2"/>
      <c r="AO153" s="2"/>
      <c r="AP153" s="2"/>
    </row>
    <row r="154" spans="1:42" x14ac:dyDescent="0.35">
      <c r="A154" s="2" t="s">
        <v>259</v>
      </c>
      <c r="B154" s="4" t="s">
        <v>334</v>
      </c>
      <c r="C154" s="4" t="s">
        <v>392</v>
      </c>
      <c r="D154" s="2" t="s">
        <v>159</v>
      </c>
      <c r="E154" s="2" t="s">
        <v>193</v>
      </c>
      <c r="F154" s="12">
        <f>IF(AND(O154=0,P154=0,S154=0,T154=0,W154=0,X154=0,AA154=0,AB154=0,AE154=0,AF154=0,AI154=0,AJ154=0),"CLOSED",IF(COUNTIF(AI154:AL154,"&gt;0")-COUNTIF(AI154:AL154,"&gt;=1")&gt;=2,"NP/UA",IF(S154&gt;=1,ROUND(S154*IFERROR((IF(AND(T154&gt;=1,AA154&gt;=1),AA154/T154*0.5,0)+IF(AND(U154&gt;=1,AB154&gt;=1),AB154/U154*0.3,0)+IF(AND(V154&gt;=1,AC154&gt;=1),AC154/V154*0.2,0))/(IF(AND(T154&gt;=1,AA154&gt;=1),0.5,0)+IF(AND(U154&gt;=1,AB154&gt;=1),0.3,0)+IF(AND(V154&gt;=1,AC154&gt;=1),0.2,0)),1)*IFERROR((IF(AND(AB154&gt;=1,AI154&gt;=1),AI154/AB154*0.5,0)+IF(AND(AC154&gt;=1,AJ154&gt;=1),AJ154/AC154*0.3,0)+IF(AND(AD154&gt;=1,AK154&gt;=1),AK154/AD154*0.2,0))/(IF(AND(AB154&gt;=1,AI154&gt;=1),0.5,0)+IF(AND(AC154&gt;=1,AJ154&gt;=1),0.3,0)+IF(AND(AD154&gt;=1,AK154&gt;=1),0.2,0)),1),0),IFERROR(ROUND((IF(ISNUMBER(M154),M154*0.4,0)+IF(AI154&gt;=1,AI154*0.25,0)+IF(AJ154&gt;=1,AJ154*0.15,0)+IF(AK154&gt;=1,AK154*0.1,0)+IF(AL154&gt;=1,AL154*0.1,0))/(IF(ISNUMBER(M154),0.4,0)+IF(AI154&gt;=1,0.25,0)+IF(AJ154&gt;=1,0.15,0)+IF(AK154&gt;=1,0.1,0)+IF(AL154&gt;=1,0.1,0)),0),"NP/UA"))))</f>
        <v>28</v>
      </c>
      <c r="G154" s="12">
        <f>IF(AND(O154=0,P154=0,S154=0,T154=0,W154=0,X154=0,AA154=0,AB154=0,AE154=0,AF154=0,AI154=0,AJ154=0),"CLOSED",IF(COUNTIF(AE154:AH154,"&gt;0")-COUNTIF(AE154:AH154,"&gt;=1")&gt;=2,"NP/UA",IF(O154&gt;=1,ROUND(O154*IFERROR((IF(AND(P154&gt;=1,W154&gt;=1),W154/P154*0.5,0)+IF(AND(Q154&gt;=1,X154&gt;=1),X154/Q154*0.3,0)+IF(AND(R154&gt;=1,Y154&gt;=1),Y154/R154*0.2,0))/(IF(AND(P154&gt;=1,W154&gt;=1),0.5,0)+IF(AND(Q154&gt;=1,X154&gt;=1),0.3,0)+IF(AND(R154&gt;=1,Y154&gt;=1),0.2,0)),1)*IFERROR((IF(AND(X154&gt;=1,AE154&gt;=1),AE154/X154*0.5,0)+IF(AND(Y154&gt;=1,AF154&gt;=1),AF154/Y154*0.3,0)+IF(AND(Z154&gt;=1,AG154&gt;=1),AG154/Z154*0.2,0))/(IF(AND(X154&gt;=1,AE154&gt;=1),0.5,0)+IF(AND(Y154&gt;=1,AF154&gt;=1),0.3,0)+IF(AND(Z154&gt;=1,AG154&gt;=1),0.2,0)),1),0),IFERROR(ROUND((IF(ISNUMBER(N154),N154*0.4,0)+IF(AE154&gt;=1,AE154*0.25,0)+IF(AF154&gt;=1,AF154*0.15,0)+IF(AG154&gt;=1,AG154*0.1,0)+IF(AH154&gt;=1,AH154*0.1,0))/(IF(ISNUMBER(N154),0.4,0)+IF(AE154&gt;=1,0.25,0)+IF(AF154&gt;=1,0.15,0)+IF(AG154&gt;=1,0.1,0)+IF(AH154&gt;=1,0.1,0)),0),"NP/UA"))))</f>
        <v>10</v>
      </c>
      <c r="H154" s="13">
        <f>IF(F154="NP/UA","Unavail",IF(F154="CLOSED","CLOSED",IF(ISNUMBER(F154),ROUND(F154/4,0),"Unavail")))</f>
        <v>7</v>
      </c>
      <c r="I154" s="13">
        <f>IF(G154="NP/UA","Unavail",IF(G154="CLOSED","CLOSED",IF(ISNUMBER(G154),ROUND(G154/7,0),"Unavail")))</f>
        <v>1</v>
      </c>
      <c r="J154" s="13">
        <f>IF(F154="NP/UA","Unavail",IF(F154="CLOSED","CLOSED",IF(ISNUMBER(F154),ROUND(F154*0.25*0.75,0),"Unavail")))</f>
        <v>5</v>
      </c>
      <c r="K154" s="13">
        <f>IF(G154="NP/UA","Unavail",IF(G154="CLOSED","CLOSED",IF(ISNUMBER(G154),ROUND(G154*(1/7)*0.75,0),"Unavail")))</f>
        <v>1</v>
      </c>
      <c r="L154" s="7"/>
      <c r="M154" s="11">
        <f>IF(AND(O154=0,P154=0,S154=0,T154=0,W154=0,X154=0,AA154=0,AB154=0,AE154=0,AF154=0,AI154=0,AJ154=0),"CLOSED",IF(COUNTIF(AI154:AL154,"&gt;0")-COUNTIF(AI154:AL154,"&gt;=1")&gt;=2,"NP/UA",IF(AA154&gt;=1,ROUND(AA154*IFERROR((IF(AND(AB154&gt;=1,AI154&gt;=1),AI154/AB154*0.5,0)+IF(AND(AC154&gt;=1,AJ154&gt;=1),AJ154/AC154*0.3,0)+IF(AND(AD154&gt;=1,AK154&gt;=1),AK154/AD154*0.2,0))/(IF(AND(AB154&gt;=1,AI154&gt;=1),0.5,0)+IF(AND(AC154&gt;=1,AJ154&gt;=1),0.3,0)+IF(AND(AD154&gt;=1,AK154&gt;=1),0.2,0)),1),0),IFERROR(ROUND((IF(AI154&gt;=1,AI154*0.5,0)+IF(AJ154&gt;=1,AJ154*0.3,0)+IF(AK154&gt;=1,AK154*0.2,0))/(IF(AI154&gt;=1,0.5,0)+IF(AJ154&gt;=1,0.3,0)+IF(AK154&gt;=1,0.2,0)),0),"NP/UA"))))</f>
        <v>22</v>
      </c>
      <c r="N154" s="11">
        <f>IF(AND(O154=0,P154=0,S154=0,T154=0,W154=0,X154=0,AA154=0,AB154=0,AE154=0,AF154=0,AI154=0,AJ154=0),"CLOSED",IF(COUNTIF(AE154:AH154,"&gt;0")-COUNTIF(AE154:AH154,"&gt;=1")&gt;=2,"NP/UA",IF(W154&gt;=1,ROUND(W154*IFERROR((IF(AND(X154&gt;=1,AE154&gt;=1),AE154/X154*0.5,0)+IF(AND(Y154&gt;=1,AF154&gt;=1),AF154/Y154*0.3,0)+IF(AND(Z154&gt;=1,AG154&gt;=1),AG154/Z154*0.2,0))/(IF(AND(X154&gt;=1,AE154&gt;=1),0.5,0)+IF(AND(Y154&gt;=1,AF154&gt;=1),0.3,0)+IF(AND(Z154&gt;=1,AG154&gt;=1),0.2,0)),1),0),IFERROR(ROUND((IF(AE154&gt;=1,AE154*0.5,0)+IF(AF154&gt;=1,AF154*0.3,0)+IF(AG154&gt;=1,AG154*0.2,0))/(IF(AE154&gt;=1,0.5,0)+IF(AF154&gt;=1,0.3,0)+IF(AG154&gt;=1,0.2,0)),0),"NP/UA"))))</f>
        <v>26</v>
      </c>
      <c r="O154">
        <v>11</v>
      </c>
      <c r="P154">
        <v>20</v>
      </c>
      <c r="Q154">
        <v>10</v>
      </c>
      <c r="R154">
        <v>22</v>
      </c>
      <c r="S154">
        <v>21</v>
      </c>
      <c r="T154">
        <v>15</v>
      </c>
      <c r="U154">
        <v>17</v>
      </c>
      <c r="V154">
        <v>11</v>
      </c>
      <c r="W154">
        <v>20</v>
      </c>
      <c r="X154">
        <v>4</v>
      </c>
      <c r="Y154">
        <v>11</v>
      </c>
      <c r="Z154">
        <v>19</v>
      </c>
      <c r="AA154">
        <v>24</v>
      </c>
      <c r="AB154">
        <v>20</v>
      </c>
      <c r="AC154">
        <v>16</v>
      </c>
      <c r="AD154">
        <v>18</v>
      </c>
      <c r="AE154">
        <v>7</v>
      </c>
      <c r="AF154">
        <v>13</v>
      </c>
      <c r="AG154">
        <v>5</v>
      </c>
      <c r="AH154">
        <v>19</v>
      </c>
      <c r="AI154">
        <v>22</v>
      </c>
      <c r="AJ154">
        <v>12</v>
      </c>
      <c r="AK154">
        <v>14</v>
      </c>
      <c r="AL154">
        <v>19</v>
      </c>
      <c r="AM154" s="2"/>
      <c r="AN154" s="2"/>
      <c r="AO154" s="2"/>
      <c r="AP154" s="2"/>
    </row>
    <row r="155" spans="1:42" x14ac:dyDescent="0.35">
      <c r="A155" s="2" t="s">
        <v>273</v>
      </c>
      <c r="B155" s="4" t="s">
        <v>334</v>
      </c>
      <c r="C155" s="4" t="s">
        <v>392</v>
      </c>
      <c r="D155" s="2" t="s">
        <v>271</v>
      </c>
      <c r="E155" s="2" t="s">
        <v>272</v>
      </c>
      <c r="F155" s="12">
        <f>IF(AND(O155=0,P155=0,S155=0,T155=0,W155=0,X155=0,AA155=0,AB155=0,AE155=0,AF155=0,AI155=0,AJ155=0),"CLOSED",IF(COUNTIF(AI155:AL155,"&gt;0")-COUNTIF(AI155:AL155,"&gt;=1")&gt;=2,"NP/UA",IF(S155&gt;=1,ROUND(S155*IFERROR((IF(AND(T155&gt;=1,AA155&gt;=1),AA155/T155*0.5,0)+IF(AND(U155&gt;=1,AB155&gt;=1),AB155/U155*0.3,0)+IF(AND(V155&gt;=1,AC155&gt;=1),AC155/V155*0.2,0))/(IF(AND(T155&gt;=1,AA155&gt;=1),0.5,0)+IF(AND(U155&gt;=1,AB155&gt;=1),0.3,0)+IF(AND(V155&gt;=1,AC155&gt;=1),0.2,0)),1)*IFERROR((IF(AND(AB155&gt;=1,AI155&gt;=1),AI155/AB155*0.5,0)+IF(AND(AC155&gt;=1,AJ155&gt;=1),AJ155/AC155*0.3,0)+IF(AND(AD155&gt;=1,AK155&gt;=1),AK155/AD155*0.2,0))/(IF(AND(AB155&gt;=1,AI155&gt;=1),0.5,0)+IF(AND(AC155&gt;=1,AJ155&gt;=1),0.3,0)+IF(AND(AD155&gt;=1,AK155&gt;=1),0.2,0)),1),0),IFERROR(ROUND((IF(ISNUMBER(M155),M155*0.4,0)+IF(AI155&gt;=1,AI155*0.25,0)+IF(AJ155&gt;=1,AJ155*0.15,0)+IF(AK155&gt;=1,AK155*0.1,0)+IF(AL155&gt;=1,AL155*0.1,0))/(IF(ISNUMBER(M155),0.4,0)+IF(AI155&gt;=1,0.25,0)+IF(AJ155&gt;=1,0.15,0)+IF(AK155&gt;=1,0.1,0)+IF(AL155&gt;=1,0.1,0)),0),"NP/UA"))))</f>
        <v>7</v>
      </c>
      <c r="G155" s="12">
        <f>IF(AND(O155=0,P155=0,S155=0,T155=0,W155=0,X155=0,AA155=0,AB155=0,AE155=0,AF155=0,AI155=0,AJ155=0),"CLOSED",IF(COUNTIF(AE155:AH155,"&gt;0")-COUNTIF(AE155:AH155,"&gt;=1")&gt;=2,"NP/UA",IF(O155&gt;=1,ROUND(O155*IFERROR((IF(AND(P155&gt;=1,W155&gt;=1),W155/P155*0.5,0)+IF(AND(Q155&gt;=1,X155&gt;=1),X155/Q155*0.3,0)+IF(AND(R155&gt;=1,Y155&gt;=1),Y155/R155*0.2,0))/(IF(AND(P155&gt;=1,W155&gt;=1),0.5,0)+IF(AND(Q155&gt;=1,X155&gt;=1),0.3,0)+IF(AND(R155&gt;=1,Y155&gt;=1),0.2,0)),1)*IFERROR((IF(AND(X155&gt;=1,AE155&gt;=1),AE155/X155*0.5,0)+IF(AND(Y155&gt;=1,AF155&gt;=1),AF155/Y155*0.3,0)+IF(AND(Z155&gt;=1,AG155&gt;=1),AG155/Z155*0.2,0))/(IF(AND(X155&gt;=1,AE155&gt;=1),0.5,0)+IF(AND(Y155&gt;=1,AF155&gt;=1),0.3,0)+IF(AND(Z155&gt;=1,AG155&gt;=1),0.2,0)),1),0),IFERROR(ROUND((IF(ISNUMBER(N155),N155*0.4,0)+IF(AE155&gt;=1,AE155*0.25,0)+IF(AF155&gt;=1,AF155*0.15,0)+IF(AG155&gt;=1,AG155*0.1,0)+IF(AH155&gt;=1,AH155*0.1,0))/(IF(ISNUMBER(N155),0.4,0)+IF(AE155&gt;=1,0.25,0)+IF(AF155&gt;=1,0.15,0)+IF(AG155&gt;=1,0.1,0)+IF(AH155&gt;=1,0.1,0)),0),"NP/UA"))))</f>
        <v>5</v>
      </c>
      <c r="H155" s="13">
        <f>IF(F155="NP/UA","Unavail",IF(F155="CLOSED","CLOSED",IF(ISNUMBER(F155),ROUND(F155/4,0),"Unavail")))</f>
        <v>2</v>
      </c>
      <c r="I155" s="13">
        <f>IF(G155="NP/UA","Unavail",IF(G155="CLOSED","CLOSED",IF(ISNUMBER(G155),ROUND(G155/7,0),"Unavail")))</f>
        <v>1</v>
      </c>
      <c r="J155" s="13">
        <f>IF(F155="NP/UA","Unavail",IF(F155="CLOSED","CLOSED",IF(ISNUMBER(F155),ROUND(F155*0.25*0.75,0),"Unavail")))</f>
        <v>1</v>
      </c>
      <c r="K155" s="13">
        <f>IF(G155="NP/UA","Unavail",IF(G155="CLOSED","CLOSED",IF(ISNUMBER(G155),ROUND(G155*(1/7)*0.75,0),"Unavail")))</f>
        <v>1</v>
      </c>
      <c r="L155" s="7"/>
      <c r="M155" s="11">
        <f>IF(AND(O155=0,P155=0,S155=0,T155=0,W155=0,X155=0,AA155=0,AB155=0,AE155=0,AF155=0,AI155=0,AJ155=0),"CLOSED",IF(COUNTIF(AI155:AL155,"&gt;0")-COUNTIF(AI155:AL155,"&gt;=1")&gt;=2,"NP/UA",IF(AA155&gt;=1,ROUND(AA155*IFERROR((IF(AND(AB155&gt;=1,AI155&gt;=1),AI155/AB155*0.5,0)+IF(AND(AC155&gt;=1,AJ155&gt;=1),AJ155/AC155*0.3,0)+IF(AND(AD155&gt;=1,AK155&gt;=1),AK155/AD155*0.2,0))/(IF(AND(AB155&gt;=1,AI155&gt;=1),0.5,0)+IF(AND(AC155&gt;=1,AJ155&gt;=1),0.3,0)+IF(AND(AD155&gt;=1,AK155&gt;=1),0.2,0)),1),0),IFERROR(ROUND((IF(AI155&gt;=1,AI155*0.5,0)+IF(AJ155&gt;=1,AJ155*0.3,0)+IF(AK155&gt;=1,AK155*0.2,0))/(IF(AI155&gt;=1,0.5,0)+IF(AJ155&gt;=1,0.3,0)+IF(AK155&gt;=1,0.2,0)),0),"NP/UA"))))</f>
        <v>13</v>
      </c>
      <c r="N155" s="11">
        <f>IF(AND(O155=0,P155=0,S155=0,T155=0,W155=0,X155=0,AA155=0,AB155=0,AE155=0,AF155=0,AI155=0,AJ155=0),"CLOSED",IF(COUNTIF(AE155:AH155,"&gt;0")-COUNTIF(AE155:AH155,"&gt;=1")&gt;=2,"NP/UA",IF(W155&gt;=1,ROUND(W155*IFERROR((IF(AND(X155&gt;=1,AE155&gt;=1),AE155/X155*0.5,0)+IF(AND(Y155&gt;=1,AF155&gt;=1),AF155/Y155*0.3,0)+IF(AND(Z155&gt;=1,AG155&gt;=1),AG155/Z155*0.2,0))/(IF(AND(X155&gt;=1,AE155&gt;=1),0.5,0)+IF(AND(Y155&gt;=1,AF155&gt;=1),0.3,0)+IF(AND(Z155&gt;=1,AG155&gt;=1),0.2,0)),1),0),IFERROR(ROUND((IF(AE155&gt;=1,AE155*0.5,0)+IF(AF155&gt;=1,AF155*0.3,0)+IF(AG155&gt;=1,AG155*0.2,0))/(IF(AE155&gt;=1,0.5,0)+IF(AF155&gt;=1,0.3,0)+IF(AG155&gt;=1,0.2,0)),0),"NP/UA"))))</f>
        <v>10</v>
      </c>
      <c r="O155">
        <v>6</v>
      </c>
      <c r="P155">
        <v>10</v>
      </c>
      <c r="Q155">
        <v>15</v>
      </c>
      <c r="R155">
        <v>13</v>
      </c>
      <c r="S155">
        <v>7</v>
      </c>
      <c r="T155">
        <v>11</v>
      </c>
      <c r="U155">
        <v>11</v>
      </c>
      <c r="V155">
        <v>11</v>
      </c>
      <c r="W155">
        <v>10</v>
      </c>
      <c r="X155">
        <v>10</v>
      </c>
      <c r="Y155">
        <v>13</v>
      </c>
      <c r="Z155">
        <v>9</v>
      </c>
      <c r="AA155">
        <v>13</v>
      </c>
      <c r="AB155">
        <v>8</v>
      </c>
      <c r="AC155">
        <v>8</v>
      </c>
      <c r="AD155">
        <v>8</v>
      </c>
      <c r="AE155">
        <v>9</v>
      </c>
      <c r="AF155">
        <v>15</v>
      </c>
      <c r="AG155">
        <v>10</v>
      </c>
      <c r="AH155">
        <v>5</v>
      </c>
      <c r="AI155">
        <v>7</v>
      </c>
      <c r="AJ155">
        <v>11</v>
      </c>
      <c r="AK155">
        <v>7</v>
      </c>
      <c r="AL155">
        <v>11</v>
      </c>
      <c r="AM155" s="2"/>
      <c r="AN155" s="2"/>
      <c r="AO155" s="2"/>
      <c r="AP155" s="2"/>
    </row>
    <row r="156" spans="1:42" x14ac:dyDescent="0.35">
      <c r="A156" s="2" t="s">
        <v>307</v>
      </c>
      <c r="B156" s="4" t="s">
        <v>334</v>
      </c>
      <c r="C156" s="4" t="s">
        <v>392</v>
      </c>
      <c r="D156" s="2" t="s">
        <v>305</v>
      </c>
      <c r="E156" s="2" t="s">
        <v>306</v>
      </c>
      <c r="F156" s="12">
        <f>IF(AND(O156=0,P156=0,S156=0,T156=0,W156=0,X156=0,AA156=0,AB156=0,AE156=0,AF156=0,AI156=0,AJ156=0),"CLOSED",IF(COUNTIF(AI156:AL156,"&gt;0")-COUNTIF(AI156:AL156,"&gt;=1")&gt;=2,"NP/UA",IF(S156&gt;=1,ROUND(S156*IFERROR((IF(AND(T156&gt;=1,AA156&gt;=1),AA156/T156*0.5,0)+IF(AND(U156&gt;=1,AB156&gt;=1),AB156/U156*0.3,0)+IF(AND(V156&gt;=1,AC156&gt;=1),AC156/V156*0.2,0))/(IF(AND(T156&gt;=1,AA156&gt;=1),0.5,0)+IF(AND(U156&gt;=1,AB156&gt;=1),0.3,0)+IF(AND(V156&gt;=1,AC156&gt;=1),0.2,0)),1)*IFERROR((IF(AND(AB156&gt;=1,AI156&gt;=1),AI156/AB156*0.5,0)+IF(AND(AC156&gt;=1,AJ156&gt;=1),AJ156/AC156*0.3,0)+IF(AND(AD156&gt;=1,AK156&gt;=1),AK156/AD156*0.2,0))/(IF(AND(AB156&gt;=1,AI156&gt;=1),0.5,0)+IF(AND(AC156&gt;=1,AJ156&gt;=1),0.3,0)+IF(AND(AD156&gt;=1,AK156&gt;=1),0.2,0)),1),0),IFERROR(ROUND((IF(ISNUMBER(M156),M156*0.4,0)+IF(AI156&gt;=1,AI156*0.25,0)+IF(AJ156&gt;=1,AJ156*0.15,0)+IF(AK156&gt;=1,AK156*0.1,0)+IF(AL156&gt;=1,AL156*0.1,0))/(IF(ISNUMBER(M156),0.4,0)+IF(AI156&gt;=1,0.25,0)+IF(AJ156&gt;=1,0.15,0)+IF(AK156&gt;=1,0.1,0)+IF(AL156&gt;=1,0.1,0)),0),"NP/UA"))))</f>
        <v>4</v>
      </c>
      <c r="G156" s="12">
        <f>IF(AND(O156=0,P156=0,S156=0,T156=0,W156=0,X156=0,AA156=0,AB156=0,AE156=0,AF156=0,AI156=0,AJ156=0),"CLOSED",IF(COUNTIF(AE156:AH156,"&gt;0")-COUNTIF(AE156:AH156,"&gt;=1")&gt;=2,"NP/UA",IF(O156&gt;=1,ROUND(O156*IFERROR((IF(AND(P156&gt;=1,W156&gt;=1),W156/P156*0.5,0)+IF(AND(Q156&gt;=1,X156&gt;=1),X156/Q156*0.3,0)+IF(AND(R156&gt;=1,Y156&gt;=1),Y156/R156*0.2,0))/(IF(AND(P156&gt;=1,W156&gt;=1),0.5,0)+IF(AND(Q156&gt;=1,X156&gt;=1),0.3,0)+IF(AND(R156&gt;=1,Y156&gt;=1),0.2,0)),1)*IFERROR((IF(AND(X156&gt;=1,AE156&gt;=1),AE156/X156*0.5,0)+IF(AND(Y156&gt;=1,AF156&gt;=1),AF156/Y156*0.3,0)+IF(AND(Z156&gt;=1,AG156&gt;=1),AG156/Z156*0.2,0))/(IF(AND(X156&gt;=1,AE156&gt;=1),0.5,0)+IF(AND(Y156&gt;=1,AF156&gt;=1),0.3,0)+IF(AND(Z156&gt;=1,AG156&gt;=1),0.2,0)),1),0),IFERROR(ROUND((IF(ISNUMBER(N156),N156*0.4,0)+IF(AE156&gt;=1,AE156*0.25,0)+IF(AF156&gt;=1,AF156*0.15,0)+IF(AG156&gt;=1,AG156*0.1,0)+IF(AH156&gt;=1,AH156*0.1,0))/(IF(ISNUMBER(N156),0.4,0)+IF(AE156&gt;=1,0.25,0)+IF(AF156&gt;=1,0.15,0)+IF(AG156&gt;=1,0.1,0)+IF(AH156&gt;=1,0.1,0)),0),"NP/UA"))))</f>
        <v>16</v>
      </c>
      <c r="H156" s="13">
        <f>IF(F156="NP/UA","Unavail",IF(F156="CLOSED","CLOSED",IF(ISNUMBER(F156),ROUND(F156/4,0),"Unavail")))</f>
        <v>1</v>
      </c>
      <c r="I156" s="13">
        <f>IF(G156="NP/UA","Unavail",IF(G156="CLOSED","CLOSED",IF(ISNUMBER(G156),ROUND(G156/7,0),"Unavail")))</f>
        <v>2</v>
      </c>
      <c r="J156" s="13">
        <f>IF(F156="NP/UA","Unavail",IF(F156="CLOSED","CLOSED",IF(ISNUMBER(F156),ROUND(F156*0.25*0.75,0),"Unavail")))</f>
        <v>1</v>
      </c>
      <c r="K156" s="13">
        <f>IF(G156="NP/UA","Unavail",IF(G156="CLOSED","CLOSED",IF(ISNUMBER(G156),ROUND(G156*(1/7)*0.75,0),"Unavail")))</f>
        <v>2</v>
      </c>
      <c r="L156" s="7"/>
      <c r="M156" s="11">
        <f>IF(AND(O156=0,P156=0,S156=0,T156=0,W156=0,X156=0,AA156=0,AB156=0,AE156=0,AF156=0,AI156=0,AJ156=0),"CLOSED",IF(COUNTIF(AI156:AL156,"&gt;0")-COUNTIF(AI156:AL156,"&gt;=1")&gt;=2,"NP/UA",IF(AA156&gt;=1,ROUND(AA156*IFERROR((IF(AND(AB156&gt;=1,AI156&gt;=1),AI156/AB156*0.5,0)+IF(AND(AC156&gt;=1,AJ156&gt;=1),AJ156/AC156*0.3,0)+IF(AND(AD156&gt;=1,AK156&gt;=1),AK156/AD156*0.2,0))/(IF(AND(AB156&gt;=1,AI156&gt;=1),0.5,0)+IF(AND(AC156&gt;=1,AJ156&gt;=1),0.3,0)+IF(AND(AD156&gt;=1,AK156&gt;=1),0.2,0)),1),0),IFERROR(ROUND((IF(AI156&gt;=1,AI156*0.5,0)+IF(AJ156&gt;=1,AJ156*0.3,0)+IF(AK156&gt;=1,AK156*0.2,0))/(IF(AI156&gt;=1,0.5,0)+IF(AJ156&gt;=1,0.3,0)+IF(AK156&gt;=1,0.2,0)),0),"NP/UA"))))</f>
        <v>4</v>
      </c>
      <c r="N156" s="11">
        <f>IF(AND(O156=0,P156=0,S156=0,T156=0,W156=0,X156=0,AA156=0,AB156=0,AE156=0,AF156=0,AI156=0,AJ156=0),"CLOSED",IF(COUNTIF(AE156:AH156,"&gt;0")-COUNTIF(AE156:AH156,"&gt;=1")&gt;=2,"NP/UA",IF(W156&gt;=1,ROUND(W156*IFERROR((IF(AND(X156&gt;=1,AE156&gt;=1),AE156/X156*0.5,0)+IF(AND(Y156&gt;=1,AF156&gt;=1),AF156/Y156*0.3,0)+IF(AND(Z156&gt;=1,AG156&gt;=1),AG156/Z156*0.2,0))/(IF(AND(X156&gt;=1,AE156&gt;=1),0.5,0)+IF(AND(Y156&gt;=1,AF156&gt;=1),0.3,0)+IF(AND(Z156&gt;=1,AG156&gt;=1),0.2,0)),1),0),IFERROR(ROUND((IF(AE156&gt;=1,AE156*0.5,0)+IF(AF156&gt;=1,AF156*0.3,0)+IF(AG156&gt;=1,AG156*0.2,0))/(IF(AE156&gt;=1,0.5,0)+IF(AF156&gt;=1,0.3,0)+IF(AG156&gt;=1,0.2,0)),0),"NP/UA"))))</f>
        <v>11</v>
      </c>
      <c r="O156">
        <v>17</v>
      </c>
      <c r="P156">
        <v>10</v>
      </c>
      <c r="Q156">
        <v>21</v>
      </c>
      <c r="R156">
        <v>12</v>
      </c>
      <c r="S156">
        <v>5</v>
      </c>
      <c r="T156">
        <v>5</v>
      </c>
      <c r="U156">
        <v>13</v>
      </c>
      <c r="V156">
        <v>15</v>
      </c>
      <c r="W156">
        <v>11</v>
      </c>
      <c r="X156">
        <v>13</v>
      </c>
      <c r="Y156">
        <v>11</v>
      </c>
      <c r="Z156">
        <v>20</v>
      </c>
      <c r="AA156">
        <v>4</v>
      </c>
      <c r="AB156">
        <v>12</v>
      </c>
      <c r="AC156">
        <v>14</v>
      </c>
      <c r="AD156">
        <v>13</v>
      </c>
      <c r="AE156">
        <v>16</v>
      </c>
      <c r="AF156">
        <v>9</v>
      </c>
      <c r="AG156">
        <v>18</v>
      </c>
      <c r="AH156">
        <v>8</v>
      </c>
      <c r="AI156">
        <v>13</v>
      </c>
      <c r="AJ156">
        <v>13</v>
      </c>
      <c r="AK156">
        <v>10</v>
      </c>
      <c r="AL156">
        <v>15</v>
      </c>
      <c r="AM156" s="2"/>
      <c r="AN156" s="2"/>
      <c r="AO156" s="2"/>
      <c r="AP156" s="2"/>
    </row>
    <row r="157" spans="1:42" x14ac:dyDescent="0.35">
      <c r="A157" s="2" t="s">
        <v>260</v>
      </c>
      <c r="B157" s="4" t="s">
        <v>334</v>
      </c>
      <c r="C157" s="4" t="s">
        <v>393</v>
      </c>
      <c r="D157" s="2" t="s">
        <v>213</v>
      </c>
      <c r="E157" s="2" t="s">
        <v>214</v>
      </c>
      <c r="F157" s="12">
        <f>IF(AND(O157=0,P157=0,S157=0,T157=0,W157=0,X157=0,AA157=0,AB157=0,AE157=0,AF157=0,AI157=0,AJ157=0),"CLOSED",IF(COUNTIF(AI157:AL157,"&gt;0")-COUNTIF(AI157:AL157,"&gt;=1")&gt;=2,"NP/UA",IF(S157&gt;=1,ROUND(S157*IFERROR((IF(AND(T157&gt;=1,AA157&gt;=1),AA157/T157*0.5,0)+IF(AND(U157&gt;=1,AB157&gt;=1),AB157/U157*0.3,0)+IF(AND(V157&gt;=1,AC157&gt;=1),AC157/V157*0.2,0))/(IF(AND(T157&gt;=1,AA157&gt;=1),0.5,0)+IF(AND(U157&gt;=1,AB157&gt;=1),0.3,0)+IF(AND(V157&gt;=1,AC157&gt;=1),0.2,0)),1)*IFERROR((IF(AND(AB157&gt;=1,AI157&gt;=1),AI157/AB157*0.5,0)+IF(AND(AC157&gt;=1,AJ157&gt;=1),AJ157/AC157*0.3,0)+IF(AND(AD157&gt;=1,AK157&gt;=1),AK157/AD157*0.2,0))/(IF(AND(AB157&gt;=1,AI157&gt;=1),0.5,0)+IF(AND(AC157&gt;=1,AJ157&gt;=1),0.3,0)+IF(AND(AD157&gt;=1,AK157&gt;=1),0.2,0)),1),0),IFERROR(ROUND((IF(ISNUMBER(M157),M157*0.4,0)+IF(AI157&gt;=1,AI157*0.25,0)+IF(AJ157&gt;=1,AJ157*0.15,0)+IF(AK157&gt;=1,AK157*0.1,0)+IF(AL157&gt;=1,AL157*0.1,0))/(IF(ISNUMBER(M157),0.4,0)+IF(AI157&gt;=1,0.25,0)+IF(AJ157&gt;=1,0.15,0)+IF(AK157&gt;=1,0.1,0)+IF(AL157&gt;=1,0.1,0)),0),"NP/UA"))))</f>
        <v>23</v>
      </c>
      <c r="G157" s="12">
        <f>IF(AND(O157=0,P157=0,S157=0,T157=0,W157=0,X157=0,AA157=0,AB157=0,AE157=0,AF157=0,AI157=0,AJ157=0),"CLOSED",IF(COUNTIF(AE157:AH157,"&gt;0")-COUNTIF(AE157:AH157,"&gt;=1")&gt;=2,"NP/UA",IF(O157&gt;=1,ROUND(O157*IFERROR((IF(AND(P157&gt;=1,W157&gt;=1),W157/P157*0.5,0)+IF(AND(Q157&gt;=1,X157&gt;=1),X157/Q157*0.3,0)+IF(AND(R157&gt;=1,Y157&gt;=1),Y157/R157*0.2,0))/(IF(AND(P157&gt;=1,W157&gt;=1),0.5,0)+IF(AND(Q157&gt;=1,X157&gt;=1),0.3,0)+IF(AND(R157&gt;=1,Y157&gt;=1),0.2,0)),1)*IFERROR((IF(AND(X157&gt;=1,AE157&gt;=1),AE157/X157*0.5,0)+IF(AND(Y157&gt;=1,AF157&gt;=1),AF157/Y157*0.3,0)+IF(AND(Z157&gt;=1,AG157&gt;=1),AG157/Z157*0.2,0))/(IF(AND(X157&gt;=1,AE157&gt;=1),0.5,0)+IF(AND(Y157&gt;=1,AF157&gt;=1),0.3,0)+IF(AND(Z157&gt;=1,AG157&gt;=1),0.2,0)),1),0),IFERROR(ROUND((IF(ISNUMBER(N157),N157*0.4,0)+IF(AE157&gt;=1,AE157*0.25,0)+IF(AF157&gt;=1,AF157*0.15,0)+IF(AG157&gt;=1,AG157*0.1,0)+IF(AH157&gt;=1,AH157*0.1,0))/(IF(ISNUMBER(N157),0.4,0)+IF(AE157&gt;=1,0.25,0)+IF(AF157&gt;=1,0.15,0)+IF(AG157&gt;=1,0.1,0)+IF(AH157&gt;=1,0.1,0)),0),"NP/UA"))))</f>
        <v>26</v>
      </c>
      <c r="H157" s="13">
        <f>IF(F157="NP/UA","Unavail",IF(F157="CLOSED","CLOSED",IF(ISNUMBER(F157),ROUND(F157/4,0),"Unavail")))</f>
        <v>6</v>
      </c>
      <c r="I157" s="13">
        <f>IF(G157="NP/UA","Unavail",IF(G157="CLOSED","CLOSED",IF(ISNUMBER(G157),ROUND(G157/7,0),"Unavail")))</f>
        <v>4</v>
      </c>
      <c r="J157" s="13">
        <f>IF(F157="NP/UA","Unavail",IF(F157="CLOSED","CLOSED",IF(ISNUMBER(F157),ROUND(F157*0.25*0.75,0),"Unavail")))</f>
        <v>4</v>
      </c>
      <c r="K157" s="13">
        <f>IF(G157="NP/UA","Unavail",IF(G157="CLOSED","CLOSED",IF(ISNUMBER(G157),ROUND(G157*(1/7)*0.75,0),"Unavail")))</f>
        <v>3</v>
      </c>
      <c r="L157" s="7"/>
      <c r="M157" s="11">
        <f>IF(AND(O157=0,P157=0,S157=0,T157=0,W157=0,X157=0,AA157=0,AB157=0,AE157=0,AF157=0,AI157=0,AJ157=0),"CLOSED",IF(COUNTIF(AI157:AL157,"&gt;0")-COUNTIF(AI157:AL157,"&gt;=1")&gt;=2,"NP/UA",IF(AA157&gt;=1,ROUND(AA157*IFERROR((IF(AND(AB157&gt;=1,AI157&gt;=1),AI157/AB157*0.5,0)+IF(AND(AC157&gt;=1,AJ157&gt;=1),AJ157/AC157*0.3,0)+IF(AND(AD157&gt;=1,AK157&gt;=1),AK157/AD157*0.2,0))/(IF(AND(AB157&gt;=1,AI157&gt;=1),0.5,0)+IF(AND(AC157&gt;=1,AJ157&gt;=1),0.3,0)+IF(AND(AD157&gt;=1,AK157&gt;=1),0.2,0)),1),0),IFERROR(ROUND((IF(AI157&gt;=1,AI157*0.5,0)+IF(AJ157&gt;=1,AJ157*0.3,0)+IF(AK157&gt;=1,AK157*0.2,0))/(IF(AI157&gt;=1,0.5,0)+IF(AJ157&gt;=1,0.3,0)+IF(AK157&gt;=1,0.2,0)),0),"NP/UA"))))</f>
        <v>26</v>
      </c>
      <c r="N157" s="11">
        <f>IF(AND(O157=0,P157=0,S157=0,T157=0,W157=0,X157=0,AA157=0,AB157=0,AE157=0,AF157=0,AI157=0,AJ157=0),"CLOSED",IF(COUNTIF(AE157:AH157,"&gt;0")-COUNTIF(AE157:AH157,"&gt;=1")&gt;=2,"NP/UA",IF(W157&gt;=1,ROUND(W157*IFERROR((IF(AND(X157&gt;=1,AE157&gt;=1),AE157/X157*0.5,0)+IF(AND(Y157&gt;=1,AF157&gt;=1),AF157/Y157*0.3,0)+IF(AND(Z157&gt;=1,AG157&gt;=1),AG157/Z157*0.2,0))/(IF(AND(X157&gt;=1,AE157&gt;=1),0.5,0)+IF(AND(Y157&gt;=1,AF157&gt;=1),0.3,0)+IF(AND(Z157&gt;=1,AG157&gt;=1),0.2,0)),1),0),IFERROR(ROUND((IF(AE157&gt;=1,AE157*0.5,0)+IF(AF157&gt;=1,AF157*0.3,0)+IF(AG157&gt;=1,AG157*0.2,0))/(IF(AE157&gt;=1,0.5,0)+IF(AF157&gt;=1,0.3,0)+IF(AG157&gt;=1,0.2,0)),0),"NP/UA"))))</f>
        <v>23</v>
      </c>
      <c r="O157">
        <v>27</v>
      </c>
      <c r="P157">
        <v>22</v>
      </c>
      <c r="Q157">
        <v>27</v>
      </c>
      <c r="R157">
        <v>29</v>
      </c>
      <c r="S157">
        <v>26</v>
      </c>
      <c r="T157">
        <v>28</v>
      </c>
      <c r="U157">
        <v>17</v>
      </c>
      <c r="V157">
        <v>19</v>
      </c>
      <c r="W157">
        <v>26</v>
      </c>
      <c r="X157">
        <v>23</v>
      </c>
      <c r="Y157">
        <v>30</v>
      </c>
      <c r="Z157">
        <v>17</v>
      </c>
      <c r="AA157">
        <v>28</v>
      </c>
      <c r="AB157">
        <v>14</v>
      </c>
      <c r="AC157">
        <v>19</v>
      </c>
      <c r="AD157">
        <v>24</v>
      </c>
      <c r="AE157">
        <v>25</v>
      </c>
      <c r="AF157">
        <v>18</v>
      </c>
      <c r="AG157">
        <v>15</v>
      </c>
      <c r="AH157">
        <v>17</v>
      </c>
      <c r="AI157">
        <v>15</v>
      </c>
      <c r="AJ157">
        <v>12</v>
      </c>
      <c r="AK157">
        <v>23</v>
      </c>
      <c r="AL157">
        <v>17</v>
      </c>
      <c r="AM157" s="2"/>
      <c r="AN157" s="2"/>
      <c r="AO157" s="2"/>
      <c r="AP157" s="2"/>
    </row>
    <row r="158" spans="1:42" x14ac:dyDescent="0.35">
      <c r="A158" s="2" t="s">
        <v>313</v>
      </c>
      <c r="B158" s="4" t="s">
        <v>334</v>
      </c>
      <c r="C158" s="4" t="s">
        <v>394</v>
      </c>
      <c r="D158" s="2" t="s">
        <v>182</v>
      </c>
      <c r="E158" s="2" t="s">
        <v>183</v>
      </c>
      <c r="F158" s="12">
        <f>IF(AND(O158=0,P158=0,S158=0,T158=0,W158=0,X158=0,AA158=0,AB158=0,AE158=0,AF158=0,AI158=0,AJ158=0),"CLOSED",IF(COUNTIF(AI158:AL158,"&gt;0")-COUNTIF(AI158:AL158,"&gt;=1")&gt;=2,"NP/UA",IF(S158&gt;=1,ROUND(S158*IFERROR((IF(AND(T158&gt;=1,AA158&gt;=1),AA158/T158*0.5,0)+IF(AND(U158&gt;=1,AB158&gt;=1),AB158/U158*0.3,0)+IF(AND(V158&gt;=1,AC158&gt;=1),AC158/V158*0.2,0))/(IF(AND(T158&gt;=1,AA158&gt;=1),0.5,0)+IF(AND(U158&gt;=1,AB158&gt;=1),0.3,0)+IF(AND(V158&gt;=1,AC158&gt;=1),0.2,0)),1)*IFERROR((IF(AND(AB158&gt;=1,AI158&gt;=1),AI158/AB158*0.5,0)+IF(AND(AC158&gt;=1,AJ158&gt;=1),AJ158/AC158*0.3,0)+IF(AND(AD158&gt;=1,AK158&gt;=1),AK158/AD158*0.2,0))/(IF(AND(AB158&gt;=1,AI158&gt;=1),0.5,0)+IF(AND(AC158&gt;=1,AJ158&gt;=1),0.3,0)+IF(AND(AD158&gt;=1,AK158&gt;=1),0.2,0)),1),0),IFERROR(ROUND((IF(ISNUMBER(M158),M158*0.4,0)+IF(AI158&gt;=1,AI158*0.25,0)+IF(AJ158&gt;=1,AJ158*0.15,0)+IF(AK158&gt;=1,AK158*0.1,0)+IF(AL158&gt;=1,AL158*0.1,0))/(IF(ISNUMBER(M158),0.4,0)+IF(AI158&gt;=1,0.25,0)+IF(AJ158&gt;=1,0.15,0)+IF(AK158&gt;=1,0.1,0)+IF(AL158&gt;=1,0.1,0)),0),"NP/UA"))))</f>
        <v>15</v>
      </c>
      <c r="G158" s="12">
        <f>IF(AND(O158=0,P158=0,S158=0,T158=0,W158=0,X158=0,AA158=0,AB158=0,AE158=0,AF158=0,AI158=0,AJ158=0),"CLOSED",IF(COUNTIF(AE158:AH158,"&gt;0")-COUNTIF(AE158:AH158,"&gt;=1")&gt;=2,"NP/UA",IF(O158&gt;=1,ROUND(O158*IFERROR((IF(AND(P158&gt;=1,W158&gt;=1),W158/P158*0.5,0)+IF(AND(Q158&gt;=1,X158&gt;=1),X158/Q158*0.3,0)+IF(AND(R158&gt;=1,Y158&gt;=1),Y158/R158*0.2,0))/(IF(AND(P158&gt;=1,W158&gt;=1),0.5,0)+IF(AND(Q158&gt;=1,X158&gt;=1),0.3,0)+IF(AND(R158&gt;=1,Y158&gt;=1),0.2,0)),1)*IFERROR((IF(AND(X158&gt;=1,AE158&gt;=1),AE158/X158*0.5,0)+IF(AND(Y158&gt;=1,AF158&gt;=1),AF158/Y158*0.3,0)+IF(AND(Z158&gt;=1,AG158&gt;=1),AG158/Z158*0.2,0))/(IF(AND(X158&gt;=1,AE158&gt;=1),0.5,0)+IF(AND(Y158&gt;=1,AF158&gt;=1),0.3,0)+IF(AND(Z158&gt;=1,AG158&gt;=1),0.2,0)),1),0),IFERROR(ROUND((IF(ISNUMBER(N158),N158*0.4,0)+IF(AE158&gt;=1,AE158*0.25,0)+IF(AF158&gt;=1,AF158*0.15,0)+IF(AG158&gt;=1,AG158*0.1,0)+IF(AH158&gt;=1,AH158*0.1,0))/(IF(ISNUMBER(N158),0.4,0)+IF(AE158&gt;=1,0.25,0)+IF(AF158&gt;=1,0.15,0)+IF(AG158&gt;=1,0.1,0)+IF(AH158&gt;=1,0.1,0)),0),"NP/UA"))))</f>
        <v>13</v>
      </c>
      <c r="H158" s="13">
        <f>IF(F158="NP/UA","Unavail",IF(F158="CLOSED","CLOSED",IF(ISNUMBER(F158),ROUND(F158/4,0),"Unavail")))</f>
        <v>4</v>
      </c>
      <c r="I158" s="13">
        <f>IF(G158="NP/UA","Unavail",IF(G158="CLOSED","CLOSED",IF(ISNUMBER(G158),ROUND(G158/7,0),"Unavail")))</f>
        <v>2</v>
      </c>
      <c r="J158" s="13">
        <f>IF(F158="NP/UA","Unavail",IF(F158="CLOSED","CLOSED",IF(ISNUMBER(F158),ROUND(F158*0.25*0.75,0),"Unavail")))</f>
        <v>3</v>
      </c>
      <c r="K158" s="13">
        <f>IF(G158="NP/UA","Unavail",IF(G158="CLOSED","CLOSED",IF(ISNUMBER(G158),ROUND(G158*(1/7)*0.75,0),"Unavail")))</f>
        <v>1</v>
      </c>
      <c r="L158" s="7"/>
      <c r="M158" s="11">
        <f>IF(AND(O158=0,P158=0,S158=0,T158=0,W158=0,X158=0,AA158=0,AB158=0,AE158=0,AF158=0,AI158=0,AJ158=0),"CLOSED",IF(COUNTIF(AI158:AL158,"&gt;0")-COUNTIF(AI158:AL158,"&gt;=1")&gt;=2,"NP/UA",IF(AA158&gt;=1,ROUND(AA158*IFERROR((IF(AND(AB158&gt;=1,AI158&gt;=1),AI158/AB158*0.5,0)+IF(AND(AC158&gt;=1,AJ158&gt;=1),AJ158/AC158*0.3,0)+IF(AND(AD158&gt;=1,AK158&gt;=1),AK158/AD158*0.2,0))/(IF(AND(AB158&gt;=1,AI158&gt;=1),0.5,0)+IF(AND(AC158&gt;=1,AJ158&gt;=1),0.3,0)+IF(AND(AD158&gt;=1,AK158&gt;=1),0.2,0)),1),0),IFERROR(ROUND((IF(AI158&gt;=1,AI158*0.5,0)+IF(AJ158&gt;=1,AJ158*0.3,0)+IF(AK158&gt;=1,AK158*0.2,0))/(IF(AI158&gt;=1,0.5,0)+IF(AJ158&gt;=1,0.3,0)+IF(AK158&gt;=1,0.2,0)),0),"NP/UA"))))</f>
        <v>17</v>
      </c>
      <c r="N158" s="11">
        <f>IF(AND(O158=0,P158=0,S158=0,T158=0,W158=0,X158=0,AA158=0,AB158=0,AE158=0,AF158=0,AI158=0,AJ158=0),"CLOSED",IF(COUNTIF(AE158:AH158,"&gt;0")-COUNTIF(AE158:AH158,"&gt;=1")&gt;=2,"NP/UA",IF(W158&gt;=1,ROUND(W158*IFERROR((IF(AND(X158&gt;=1,AE158&gt;=1),AE158/X158*0.5,0)+IF(AND(Y158&gt;=1,AF158&gt;=1),AF158/Y158*0.3,0)+IF(AND(Z158&gt;=1,AG158&gt;=1),AG158/Z158*0.2,0))/(IF(AND(X158&gt;=1,AE158&gt;=1),0.5,0)+IF(AND(Y158&gt;=1,AF158&gt;=1),0.3,0)+IF(AND(Z158&gt;=1,AG158&gt;=1),0.2,0)),1),0),IFERROR(ROUND((IF(AE158&gt;=1,AE158*0.5,0)+IF(AF158&gt;=1,AF158*0.3,0)+IF(AG158&gt;=1,AG158*0.2,0))/(IF(AE158&gt;=1,0.5,0)+IF(AF158&gt;=1,0.3,0)+IF(AG158&gt;=1,0.2,0)),0),"NP/UA"))))</f>
        <v>14</v>
      </c>
      <c r="O158">
        <v>15</v>
      </c>
      <c r="P158">
        <v>19</v>
      </c>
      <c r="Q158">
        <v>19</v>
      </c>
      <c r="R158">
        <v>17</v>
      </c>
      <c r="S158">
        <v>17</v>
      </c>
      <c r="T158">
        <v>16</v>
      </c>
      <c r="U158">
        <v>23</v>
      </c>
      <c r="V158">
        <v>18</v>
      </c>
      <c r="W158">
        <v>15</v>
      </c>
      <c r="X158">
        <v>17</v>
      </c>
      <c r="Y158">
        <v>20</v>
      </c>
      <c r="Z158">
        <v>22</v>
      </c>
      <c r="AA158">
        <v>18</v>
      </c>
      <c r="AB158">
        <v>19</v>
      </c>
      <c r="AC158">
        <v>11</v>
      </c>
      <c r="AD158">
        <v>23</v>
      </c>
      <c r="AE158">
        <v>18</v>
      </c>
      <c r="AF158">
        <v>16</v>
      </c>
      <c r="AG158">
        <v>21</v>
      </c>
      <c r="AH158">
        <v>12</v>
      </c>
      <c r="AI158">
        <v>18</v>
      </c>
      <c r="AJ158">
        <v>10</v>
      </c>
      <c r="AK158">
        <v>20</v>
      </c>
      <c r="AL158">
        <v>21</v>
      </c>
      <c r="AM158" s="2"/>
      <c r="AN158" s="2"/>
      <c r="AO158" s="2"/>
      <c r="AP158" s="2"/>
    </row>
    <row r="159" spans="1:42" x14ac:dyDescent="0.35">
      <c r="A159" s="2" t="s">
        <v>5</v>
      </c>
      <c r="B159" s="4" t="s">
        <v>334</v>
      </c>
      <c r="C159" s="4" t="s">
        <v>395</v>
      </c>
      <c r="D159" s="2" t="s">
        <v>6</v>
      </c>
      <c r="E159" s="2" t="s">
        <v>7</v>
      </c>
      <c r="F159" s="12">
        <f>IF(AND(O159=0,P159=0,S159=0,T159=0,W159=0,X159=0,AA159=0,AB159=0,AE159=0,AF159=0,AI159=0,AJ159=0),"CLOSED",IF(COUNTIF(AI159:AL159,"&gt;0")-COUNTIF(AI159:AL159,"&gt;=1")&gt;=2,"NP/UA",IF(S159&gt;=1,ROUND(S159*IFERROR((IF(AND(T159&gt;=1,AA159&gt;=1),AA159/T159*0.5,0)+IF(AND(U159&gt;=1,AB159&gt;=1),AB159/U159*0.3,0)+IF(AND(V159&gt;=1,AC159&gt;=1),AC159/V159*0.2,0))/(IF(AND(T159&gt;=1,AA159&gt;=1),0.5,0)+IF(AND(U159&gt;=1,AB159&gt;=1),0.3,0)+IF(AND(V159&gt;=1,AC159&gt;=1),0.2,0)),1)*IFERROR((IF(AND(AB159&gt;=1,AI159&gt;=1),AI159/AB159*0.5,0)+IF(AND(AC159&gt;=1,AJ159&gt;=1),AJ159/AC159*0.3,0)+IF(AND(AD159&gt;=1,AK159&gt;=1),AK159/AD159*0.2,0))/(IF(AND(AB159&gt;=1,AI159&gt;=1),0.5,0)+IF(AND(AC159&gt;=1,AJ159&gt;=1),0.3,0)+IF(AND(AD159&gt;=1,AK159&gt;=1),0.2,0)),1),0),IFERROR(ROUND((IF(ISNUMBER(M159),M159*0.4,0)+IF(AI159&gt;=1,AI159*0.25,0)+IF(AJ159&gt;=1,AJ159*0.15,0)+IF(AK159&gt;=1,AK159*0.1,0)+IF(AL159&gt;=1,AL159*0.1,0))/(IF(ISNUMBER(M159),0.4,0)+IF(AI159&gt;=1,0.25,0)+IF(AJ159&gt;=1,0.15,0)+IF(AK159&gt;=1,0.1,0)+IF(AL159&gt;=1,0.1,0)),0),"NP/UA"))))</f>
        <v>20</v>
      </c>
      <c r="G159" s="12">
        <f>IF(AND(O159=0,P159=0,S159=0,T159=0,W159=0,X159=0,AA159=0,AB159=0,AE159=0,AF159=0,AI159=0,AJ159=0),"CLOSED",IF(COUNTIF(AE159:AH159,"&gt;0")-COUNTIF(AE159:AH159,"&gt;=1")&gt;=2,"NP/UA",IF(O159&gt;=1,ROUND(O159*IFERROR((IF(AND(P159&gt;=1,W159&gt;=1),W159/P159*0.5,0)+IF(AND(Q159&gt;=1,X159&gt;=1),X159/Q159*0.3,0)+IF(AND(R159&gt;=1,Y159&gt;=1),Y159/R159*0.2,0))/(IF(AND(P159&gt;=1,W159&gt;=1),0.5,0)+IF(AND(Q159&gt;=1,X159&gt;=1),0.3,0)+IF(AND(R159&gt;=1,Y159&gt;=1),0.2,0)),1)*IFERROR((IF(AND(X159&gt;=1,AE159&gt;=1),AE159/X159*0.5,0)+IF(AND(Y159&gt;=1,AF159&gt;=1),AF159/Y159*0.3,0)+IF(AND(Z159&gt;=1,AG159&gt;=1),AG159/Z159*0.2,0))/(IF(AND(X159&gt;=1,AE159&gt;=1),0.5,0)+IF(AND(Y159&gt;=1,AF159&gt;=1),0.3,0)+IF(AND(Z159&gt;=1,AG159&gt;=1),0.2,0)),1),0),IFERROR(ROUND((IF(ISNUMBER(N159),N159*0.4,0)+IF(AE159&gt;=1,AE159*0.25,0)+IF(AF159&gt;=1,AF159*0.15,0)+IF(AG159&gt;=1,AG159*0.1,0)+IF(AH159&gt;=1,AH159*0.1,0))/(IF(ISNUMBER(N159),0.4,0)+IF(AE159&gt;=1,0.25,0)+IF(AF159&gt;=1,0.15,0)+IF(AG159&gt;=1,0.1,0)+IF(AH159&gt;=1,0.1,0)),0),"NP/UA"))))</f>
        <v>55</v>
      </c>
      <c r="H159" s="13">
        <f>IF(F159="NP/UA","Unavail",IF(F159="CLOSED","CLOSED",IF(ISNUMBER(F159),ROUND(F159/4,0),"Unavail")))</f>
        <v>5</v>
      </c>
      <c r="I159" s="13">
        <f>IF(G159="NP/UA","Unavail",IF(G159="CLOSED","CLOSED",IF(ISNUMBER(G159),ROUND(G159/7,0),"Unavail")))</f>
        <v>8</v>
      </c>
      <c r="J159" s="13">
        <f>IF(F159="NP/UA","Unavail",IF(F159="CLOSED","CLOSED",IF(ISNUMBER(F159),ROUND(F159*0.25*0.75,0),"Unavail")))</f>
        <v>4</v>
      </c>
      <c r="K159" s="13">
        <f>IF(G159="NP/UA","Unavail",IF(G159="CLOSED","CLOSED",IF(ISNUMBER(G159),ROUND(G159*(1/7)*0.75,0),"Unavail")))</f>
        <v>6</v>
      </c>
      <c r="L159" s="7"/>
      <c r="M159" s="11">
        <f>IF(AND(O159=0,P159=0,S159=0,T159=0,W159=0,X159=0,AA159=0,AB159=0,AE159=0,AF159=0,AI159=0,AJ159=0),"CLOSED",IF(COUNTIF(AI159:AL159,"&gt;0")-COUNTIF(AI159:AL159,"&gt;=1")&gt;=2,"NP/UA",IF(AA159&gt;=1,ROUND(AA159*IFERROR((IF(AND(AB159&gt;=1,AI159&gt;=1),AI159/AB159*0.5,0)+IF(AND(AC159&gt;=1,AJ159&gt;=1),AJ159/AC159*0.3,0)+IF(AND(AD159&gt;=1,AK159&gt;=1),AK159/AD159*0.2,0))/(IF(AND(AB159&gt;=1,AI159&gt;=1),0.5,0)+IF(AND(AC159&gt;=1,AJ159&gt;=1),0.3,0)+IF(AND(AD159&gt;=1,AK159&gt;=1),0.2,0)),1),0),IFERROR(ROUND((IF(AI159&gt;=1,AI159*0.5,0)+IF(AJ159&gt;=1,AJ159*0.3,0)+IF(AK159&gt;=1,AK159*0.2,0))/(IF(AI159&gt;=1,0.5,0)+IF(AJ159&gt;=1,0.3,0)+IF(AK159&gt;=1,0.2,0)),0),"NP/UA"))))</f>
        <v>5</v>
      </c>
      <c r="N159" s="11">
        <f>IF(AND(O159=0,P159=0,S159=0,T159=0,W159=0,X159=0,AA159=0,AB159=0,AE159=0,AF159=0,AI159=0,AJ159=0),"CLOSED",IF(COUNTIF(AE159:AH159,"&gt;0")-COUNTIF(AE159:AH159,"&gt;=1")&gt;=2,"NP/UA",IF(W159&gt;=1,ROUND(W159*IFERROR((IF(AND(X159&gt;=1,AE159&gt;=1),AE159/X159*0.5,0)+IF(AND(Y159&gt;=1,AF159&gt;=1),AF159/Y159*0.3,0)+IF(AND(Z159&gt;=1,AG159&gt;=1),AG159/Z159*0.2,0))/(IF(AND(X159&gt;=1,AE159&gt;=1),0.5,0)+IF(AND(Y159&gt;=1,AF159&gt;=1),0.3,0)+IF(AND(Z159&gt;=1,AG159&gt;=1),0.2,0)),1),0),IFERROR(ROUND((IF(AE159&gt;=1,AE159*0.5,0)+IF(AF159&gt;=1,AF159*0.3,0)+IF(AG159&gt;=1,AG159*0.2,0))/(IF(AE159&gt;=1,0.5,0)+IF(AF159&gt;=1,0.3,0)+IF(AG159&gt;=1,0.2,0)),0),"NP/UA"))))</f>
        <v>56</v>
      </c>
      <c r="O159">
        <v>53</v>
      </c>
      <c r="P159">
        <v>51</v>
      </c>
      <c r="Q159">
        <v>57</v>
      </c>
      <c r="R159">
        <v>47</v>
      </c>
      <c r="S159">
        <v>21</v>
      </c>
      <c r="T159">
        <v>9</v>
      </c>
      <c r="U159">
        <v>11</v>
      </c>
      <c r="V159">
        <v>3</v>
      </c>
      <c r="W159">
        <v>57</v>
      </c>
      <c r="X159">
        <v>60</v>
      </c>
      <c r="Y159">
        <v>44</v>
      </c>
      <c r="Z159">
        <v>40</v>
      </c>
      <c r="AA159">
        <v>6</v>
      </c>
      <c r="AB159">
        <v>11</v>
      </c>
      <c r="AC159">
        <v>6</v>
      </c>
      <c r="AD159">
        <v>11</v>
      </c>
      <c r="AE159">
        <v>56</v>
      </c>
      <c r="AF159">
        <v>42</v>
      </c>
      <c r="AG159">
        <v>45</v>
      </c>
      <c r="AH159">
        <v>44</v>
      </c>
      <c r="AI159">
        <v>9</v>
      </c>
      <c r="AJ159">
        <v>6</v>
      </c>
      <c r="AK159">
        <v>11</v>
      </c>
      <c r="AL159">
        <v>6</v>
      </c>
      <c r="AM159" s="2"/>
      <c r="AN159" s="2"/>
      <c r="AO159" s="2"/>
      <c r="AP159" s="2"/>
    </row>
    <row r="160" spans="1:42" x14ac:dyDescent="0.35">
      <c r="A160" s="2" t="s">
        <v>8</v>
      </c>
      <c r="B160" s="4" t="s">
        <v>334</v>
      </c>
      <c r="C160" s="4" t="s">
        <v>395</v>
      </c>
      <c r="D160" s="2" t="s">
        <v>6</v>
      </c>
      <c r="E160" s="2" t="s">
        <v>7</v>
      </c>
      <c r="F160" s="12">
        <f>IF(AND(O160=0,P160=0,S160=0,T160=0,W160=0,X160=0,AA160=0,AB160=0,AE160=0,AF160=0,AI160=0,AJ160=0),"CLOSED",IF(COUNTIF(AI160:AL160,"&gt;0")-COUNTIF(AI160:AL160,"&gt;=1")&gt;=2,"NP/UA",IF(S160&gt;=1,ROUND(S160*IFERROR((IF(AND(T160&gt;=1,AA160&gt;=1),AA160/T160*0.5,0)+IF(AND(U160&gt;=1,AB160&gt;=1),AB160/U160*0.3,0)+IF(AND(V160&gt;=1,AC160&gt;=1),AC160/V160*0.2,0))/(IF(AND(T160&gt;=1,AA160&gt;=1),0.5,0)+IF(AND(U160&gt;=1,AB160&gt;=1),0.3,0)+IF(AND(V160&gt;=1,AC160&gt;=1),0.2,0)),1)*IFERROR((IF(AND(AB160&gt;=1,AI160&gt;=1),AI160/AB160*0.5,0)+IF(AND(AC160&gt;=1,AJ160&gt;=1),AJ160/AC160*0.3,0)+IF(AND(AD160&gt;=1,AK160&gt;=1),AK160/AD160*0.2,0))/(IF(AND(AB160&gt;=1,AI160&gt;=1),0.5,0)+IF(AND(AC160&gt;=1,AJ160&gt;=1),0.3,0)+IF(AND(AD160&gt;=1,AK160&gt;=1),0.2,0)),1),0),IFERROR(ROUND((IF(ISNUMBER(M160),M160*0.4,0)+IF(AI160&gt;=1,AI160*0.25,0)+IF(AJ160&gt;=1,AJ160*0.15,0)+IF(AK160&gt;=1,AK160*0.1,0)+IF(AL160&gt;=1,AL160*0.1,0))/(IF(ISNUMBER(M160),0.4,0)+IF(AI160&gt;=1,0.25,0)+IF(AJ160&gt;=1,0.15,0)+IF(AK160&gt;=1,0.1,0)+IF(AL160&gt;=1,0.1,0)),0),"NP/UA"))))</f>
        <v>77</v>
      </c>
      <c r="G160" s="12">
        <f>IF(AND(O160=0,P160=0,S160=0,T160=0,W160=0,X160=0,AA160=0,AB160=0,AE160=0,AF160=0,AI160=0,AJ160=0),"CLOSED",IF(COUNTIF(AE160:AH160,"&gt;0")-COUNTIF(AE160:AH160,"&gt;=1")&gt;=2,"NP/UA",IF(O160&gt;=1,ROUND(O160*IFERROR((IF(AND(P160&gt;=1,W160&gt;=1),W160/P160*0.5,0)+IF(AND(Q160&gt;=1,X160&gt;=1),X160/Q160*0.3,0)+IF(AND(R160&gt;=1,Y160&gt;=1),Y160/R160*0.2,0))/(IF(AND(P160&gt;=1,W160&gt;=1),0.5,0)+IF(AND(Q160&gt;=1,X160&gt;=1),0.3,0)+IF(AND(R160&gt;=1,Y160&gt;=1),0.2,0)),1)*IFERROR((IF(AND(X160&gt;=1,AE160&gt;=1),AE160/X160*0.5,0)+IF(AND(Y160&gt;=1,AF160&gt;=1),AF160/Y160*0.3,0)+IF(AND(Z160&gt;=1,AG160&gt;=1),AG160/Z160*0.2,0))/(IF(AND(X160&gt;=1,AE160&gt;=1),0.5,0)+IF(AND(Y160&gt;=1,AF160&gt;=1),0.3,0)+IF(AND(Z160&gt;=1,AG160&gt;=1),0.2,0)),1),0),IFERROR(ROUND((IF(ISNUMBER(N160),N160*0.4,0)+IF(AE160&gt;=1,AE160*0.25,0)+IF(AF160&gt;=1,AF160*0.15,0)+IF(AG160&gt;=1,AG160*0.1,0)+IF(AH160&gt;=1,AH160*0.1,0))/(IF(ISNUMBER(N160),0.4,0)+IF(AE160&gt;=1,0.25,0)+IF(AF160&gt;=1,0.15,0)+IF(AG160&gt;=1,0.1,0)+IF(AH160&gt;=1,0.1,0)),0),"NP/UA"))))</f>
        <v>52</v>
      </c>
      <c r="H160" s="13">
        <f>IF(F160="NP/UA","Unavail",IF(F160="CLOSED","CLOSED",IF(ISNUMBER(F160),ROUND(F160/4,0),"Unavail")))</f>
        <v>19</v>
      </c>
      <c r="I160" s="13">
        <f>IF(G160="NP/UA","Unavail",IF(G160="CLOSED","CLOSED",IF(ISNUMBER(G160),ROUND(G160/7,0),"Unavail")))</f>
        <v>7</v>
      </c>
      <c r="J160" s="13">
        <f>IF(F160="NP/UA","Unavail",IF(F160="CLOSED","CLOSED",IF(ISNUMBER(F160),ROUND(F160*0.25*0.75,0),"Unavail")))</f>
        <v>14</v>
      </c>
      <c r="K160" s="13">
        <f>IF(G160="NP/UA","Unavail",IF(G160="CLOSED","CLOSED",IF(ISNUMBER(G160),ROUND(G160*(1/7)*0.75,0),"Unavail")))</f>
        <v>6</v>
      </c>
      <c r="L160" s="7"/>
      <c r="M160" s="11">
        <f>IF(AND(O160=0,P160=0,S160=0,T160=0,W160=0,X160=0,AA160=0,AB160=0,AE160=0,AF160=0,AI160=0,AJ160=0),"CLOSED",IF(COUNTIF(AI160:AL160,"&gt;0")-COUNTIF(AI160:AL160,"&gt;=1")&gt;=2,"NP/UA",IF(AA160&gt;=1,ROUND(AA160*IFERROR((IF(AND(AB160&gt;=1,AI160&gt;=1),AI160/AB160*0.5,0)+IF(AND(AC160&gt;=1,AJ160&gt;=1),AJ160/AC160*0.3,0)+IF(AND(AD160&gt;=1,AK160&gt;=1),AK160/AD160*0.2,0))/(IF(AND(AB160&gt;=1,AI160&gt;=1),0.5,0)+IF(AND(AC160&gt;=1,AJ160&gt;=1),0.3,0)+IF(AND(AD160&gt;=1,AK160&gt;=1),0.2,0)),1),0),IFERROR(ROUND((IF(AI160&gt;=1,AI160*0.5,0)+IF(AJ160&gt;=1,AJ160*0.3,0)+IF(AK160&gt;=1,AK160*0.2,0))/(IF(AI160&gt;=1,0.5,0)+IF(AJ160&gt;=1,0.3,0)+IF(AK160&gt;=1,0.2,0)),0),"NP/UA"))))</f>
        <v>76</v>
      </c>
      <c r="N160" s="11">
        <f>IF(AND(O160=0,P160=0,S160=0,T160=0,W160=0,X160=0,AA160=0,AB160=0,AE160=0,AF160=0,AI160=0,AJ160=0),"CLOSED",IF(COUNTIF(AE160:AH160,"&gt;0")-COUNTIF(AE160:AH160,"&gt;=1")&gt;=2,"NP/UA",IF(W160&gt;=1,ROUND(W160*IFERROR((IF(AND(X160&gt;=1,AE160&gt;=1),AE160/X160*0.5,0)+IF(AND(Y160&gt;=1,AF160&gt;=1),AF160/Y160*0.3,0)+IF(AND(Z160&gt;=1,AG160&gt;=1),AG160/Z160*0.2,0))/(IF(AND(X160&gt;=1,AE160&gt;=1),0.5,0)+IF(AND(Y160&gt;=1,AF160&gt;=1),0.3,0)+IF(AND(Z160&gt;=1,AG160&gt;=1),0.2,0)),1),0),IFERROR(ROUND((IF(AE160&gt;=1,AE160*0.5,0)+IF(AF160&gt;=1,AF160*0.3,0)+IF(AG160&gt;=1,AG160*0.2,0))/(IF(AE160&gt;=1,0.5,0)+IF(AF160&gt;=1,0.3,0)+IF(AG160&gt;=1,0.2,0)),0),"NP/UA"))))</f>
        <v>49</v>
      </c>
      <c r="O160">
        <v>61</v>
      </c>
      <c r="P160">
        <v>56</v>
      </c>
      <c r="Q160">
        <v>76</v>
      </c>
      <c r="R160">
        <v>65</v>
      </c>
      <c r="S160">
        <v>96</v>
      </c>
      <c r="T160">
        <v>94</v>
      </c>
      <c r="U160">
        <v>79</v>
      </c>
      <c r="V160">
        <v>64</v>
      </c>
      <c r="W160">
        <v>52</v>
      </c>
      <c r="X160">
        <v>67</v>
      </c>
      <c r="Y160">
        <v>55</v>
      </c>
      <c r="Z160">
        <v>39</v>
      </c>
      <c r="AA160">
        <v>82</v>
      </c>
      <c r="AB160">
        <v>67</v>
      </c>
      <c r="AC160">
        <v>55</v>
      </c>
      <c r="AD160">
        <v>78</v>
      </c>
      <c r="AE160">
        <v>65</v>
      </c>
      <c r="AF160">
        <v>52</v>
      </c>
      <c r="AG160">
        <v>34</v>
      </c>
      <c r="AH160">
        <v>61</v>
      </c>
      <c r="AI160">
        <v>64</v>
      </c>
      <c r="AJ160">
        <v>49</v>
      </c>
      <c r="AK160">
        <v>71</v>
      </c>
      <c r="AL160">
        <v>69</v>
      </c>
      <c r="AM160" s="2"/>
      <c r="AN160" s="2"/>
      <c r="AO160" s="2"/>
      <c r="AP160" s="2"/>
    </row>
    <row r="161" spans="1:42" x14ac:dyDescent="0.35">
      <c r="A161" s="2" t="s">
        <v>27</v>
      </c>
      <c r="B161" s="4" t="s">
        <v>334</v>
      </c>
      <c r="C161" s="4" t="s">
        <v>395</v>
      </c>
      <c r="D161" s="2" t="s">
        <v>28</v>
      </c>
      <c r="E161" s="2" t="s">
        <v>29</v>
      </c>
      <c r="F161" s="12">
        <f>IF(AND(O161=0,P161=0,S161=0,T161=0,W161=0,X161=0,AA161=0,AB161=0,AE161=0,AF161=0,AI161=0,AJ161=0),"CLOSED",IF(COUNTIF(AI161:AL161,"&gt;0")-COUNTIF(AI161:AL161,"&gt;=1")&gt;=2,"NP/UA",IF(S161&gt;=1,ROUND(S161*IFERROR((IF(AND(T161&gt;=1,AA161&gt;=1),AA161/T161*0.5,0)+IF(AND(U161&gt;=1,AB161&gt;=1),AB161/U161*0.3,0)+IF(AND(V161&gt;=1,AC161&gt;=1),AC161/V161*0.2,0))/(IF(AND(T161&gt;=1,AA161&gt;=1),0.5,0)+IF(AND(U161&gt;=1,AB161&gt;=1),0.3,0)+IF(AND(V161&gt;=1,AC161&gt;=1),0.2,0)),1)*IFERROR((IF(AND(AB161&gt;=1,AI161&gt;=1),AI161/AB161*0.5,0)+IF(AND(AC161&gt;=1,AJ161&gt;=1),AJ161/AC161*0.3,0)+IF(AND(AD161&gt;=1,AK161&gt;=1),AK161/AD161*0.2,0))/(IF(AND(AB161&gt;=1,AI161&gt;=1),0.5,0)+IF(AND(AC161&gt;=1,AJ161&gt;=1),0.3,0)+IF(AND(AD161&gt;=1,AK161&gt;=1),0.2,0)),1),0),IFERROR(ROUND((IF(ISNUMBER(M161),M161*0.4,0)+IF(AI161&gt;=1,AI161*0.25,0)+IF(AJ161&gt;=1,AJ161*0.15,0)+IF(AK161&gt;=1,AK161*0.1,0)+IF(AL161&gt;=1,AL161*0.1,0))/(IF(ISNUMBER(M161),0.4,0)+IF(AI161&gt;=1,0.25,0)+IF(AJ161&gt;=1,0.15,0)+IF(AK161&gt;=1,0.1,0)+IF(AL161&gt;=1,0.1,0)),0),"NP/UA"))))</f>
        <v>31</v>
      </c>
      <c r="G161" s="12">
        <f>IF(AND(O161=0,P161=0,S161=0,T161=0,W161=0,X161=0,AA161=0,AB161=0,AE161=0,AF161=0,AI161=0,AJ161=0),"CLOSED",IF(COUNTIF(AE161:AH161,"&gt;0")-COUNTIF(AE161:AH161,"&gt;=1")&gt;=2,"NP/UA",IF(O161&gt;=1,ROUND(O161*IFERROR((IF(AND(P161&gt;=1,W161&gt;=1),W161/P161*0.5,0)+IF(AND(Q161&gt;=1,X161&gt;=1),X161/Q161*0.3,0)+IF(AND(R161&gt;=1,Y161&gt;=1),Y161/R161*0.2,0))/(IF(AND(P161&gt;=1,W161&gt;=1),0.5,0)+IF(AND(Q161&gt;=1,X161&gt;=1),0.3,0)+IF(AND(R161&gt;=1,Y161&gt;=1),0.2,0)),1)*IFERROR((IF(AND(X161&gt;=1,AE161&gt;=1),AE161/X161*0.5,0)+IF(AND(Y161&gt;=1,AF161&gt;=1),AF161/Y161*0.3,0)+IF(AND(Z161&gt;=1,AG161&gt;=1),AG161/Z161*0.2,0))/(IF(AND(X161&gt;=1,AE161&gt;=1),0.5,0)+IF(AND(Y161&gt;=1,AF161&gt;=1),0.3,0)+IF(AND(Z161&gt;=1,AG161&gt;=1),0.2,0)),1),0),IFERROR(ROUND((IF(ISNUMBER(N161),N161*0.4,0)+IF(AE161&gt;=1,AE161*0.25,0)+IF(AF161&gt;=1,AF161*0.15,0)+IF(AG161&gt;=1,AG161*0.1,0)+IF(AH161&gt;=1,AH161*0.1,0))/(IF(ISNUMBER(N161),0.4,0)+IF(AE161&gt;=1,0.25,0)+IF(AF161&gt;=1,0.15,0)+IF(AG161&gt;=1,0.1,0)+IF(AH161&gt;=1,0.1,0)),0),"NP/UA"))))</f>
        <v>29</v>
      </c>
      <c r="H161" s="13">
        <f>IF(F161="NP/UA","Unavail",IF(F161="CLOSED","CLOSED",IF(ISNUMBER(F161),ROUND(F161/4,0),"Unavail")))</f>
        <v>8</v>
      </c>
      <c r="I161" s="13">
        <f>IF(G161="NP/UA","Unavail",IF(G161="CLOSED","CLOSED",IF(ISNUMBER(G161),ROUND(G161/7,0),"Unavail")))</f>
        <v>4</v>
      </c>
      <c r="J161" s="13">
        <f>IF(F161="NP/UA","Unavail",IF(F161="CLOSED","CLOSED",IF(ISNUMBER(F161),ROUND(F161*0.25*0.75,0),"Unavail")))</f>
        <v>6</v>
      </c>
      <c r="K161" s="13">
        <f>IF(G161="NP/UA","Unavail",IF(G161="CLOSED","CLOSED",IF(ISNUMBER(G161),ROUND(G161*(1/7)*0.75,0),"Unavail")))</f>
        <v>3</v>
      </c>
      <c r="L161" s="7"/>
      <c r="M161" s="11">
        <f>IF(AND(O161=0,P161=0,S161=0,T161=0,W161=0,X161=0,AA161=0,AB161=0,AE161=0,AF161=0,AI161=0,AJ161=0),"CLOSED",IF(COUNTIF(AI161:AL161,"&gt;0")-COUNTIF(AI161:AL161,"&gt;=1")&gt;=2,"NP/UA",IF(AA161&gt;=1,ROUND(AA161*IFERROR((IF(AND(AB161&gt;=1,AI161&gt;=1),AI161/AB161*0.5,0)+IF(AND(AC161&gt;=1,AJ161&gt;=1),AJ161/AC161*0.3,0)+IF(AND(AD161&gt;=1,AK161&gt;=1),AK161/AD161*0.2,0))/(IF(AND(AB161&gt;=1,AI161&gt;=1),0.5,0)+IF(AND(AC161&gt;=1,AJ161&gt;=1),0.3,0)+IF(AND(AD161&gt;=1,AK161&gt;=1),0.2,0)),1),0),IFERROR(ROUND((IF(AI161&gt;=1,AI161*0.5,0)+IF(AJ161&gt;=1,AJ161*0.3,0)+IF(AK161&gt;=1,AK161*0.2,0))/(IF(AI161&gt;=1,0.5,0)+IF(AJ161&gt;=1,0.3,0)+IF(AK161&gt;=1,0.2,0)),0),"NP/UA"))))</f>
        <v>44</v>
      </c>
      <c r="N161" s="11">
        <f>IF(AND(O161=0,P161=0,S161=0,T161=0,W161=0,X161=0,AA161=0,AB161=0,AE161=0,AF161=0,AI161=0,AJ161=0),"CLOSED",IF(COUNTIF(AE161:AH161,"&gt;0")-COUNTIF(AE161:AH161,"&gt;=1")&gt;=2,"NP/UA",IF(W161&gt;=1,ROUND(W161*IFERROR((IF(AND(X161&gt;=1,AE161&gt;=1),AE161/X161*0.5,0)+IF(AND(Y161&gt;=1,AF161&gt;=1),AF161/Y161*0.3,0)+IF(AND(Z161&gt;=1,AG161&gt;=1),AG161/Z161*0.2,0))/(IF(AND(X161&gt;=1,AE161&gt;=1),0.5,0)+IF(AND(Y161&gt;=1,AF161&gt;=1),0.3,0)+IF(AND(Z161&gt;=1,AG161&gt;=1),0.2,0)),1),0),IFERROR(ROUND((IF(AE161&gt;=1,AE161*0.5,0)+IF(AF161&gt;=1,AF161*0.3,0)+IF(AG161&gt;=1,AG161*0.2,0))/(IF(AE161&gt;=1,0.5,0)+IF(AF161&gt;=1,0.3,0)+IF(AG161&gt;=1,0.2,0)),0),"NP/UA"))))</f>
        <v>16</v>
      </c>
      <c r="O161">
        <v>26</v>
      </c>
      <c r="P161">
        <v>14</v>
      </c>
      <c r="Q161">
        <v>21</v>
      </c>
      <c r="R161">
        <v>15</v>
      </c>
      <c r="S161">
        <v>30</v>
      </c>
      <c r="T161">
        <v>36</v>
      </c>
      <c r="U161">
        <v>20</v>
      </c>
      <c r="V161">
        <v>23</v>
      </c>
      <c r="W161">
        <v>14</v>
      </c>
      <c r="X161">
        <v>18</v>
      </c>
      <c r="Y161">
        <v>17</v>
      </c>
      <c r="Z161">
        <v>13</v>
      </c>
      <c r="AA161">
        <v>43</v>
      </c>
      <c r="AB161">
        <v>14</v>
      </c>
      <c r="AC161">
        <v>23</v>
      </c>
      <c r="AD161">
        <v>21</v>
      </c>
      <c r="AE161">
        <v>24</v>
      </c>
      <c r="AF161">
        <v>17</v>
      </c>
      <c r="AG161">
        <v>10</v>
      </c>
      <c r="AH161">
        <v>15</v>
      </c>
      <c r="AI161">
        <v>18</v>
      </c>
      <c r="AJ161">
        <v>21</v>
      </c>
      <c r="AK161">
        <v>12</v>
      </c>
      <c r="AL161">
        <v>20</v>
      </c>
      <c r="AM161" s="2"/>
      <c r="AN161" s="2"/>
      <c r="AO161" s="2"/>
      <c r="AP161" s="2"/>
    </row>
    <row r="162" spans="1:42" x14ac:dyDescent="0.35">
      <c r="A162" s="2" t="s">
        <v>109</v>
      </c>
      <c r="B162" s="4" t="s">
        <v>334</v>
      </c>
      <c r="C162" s="4" t="s">
        <v>395</v>
      </c>
      <c r="D162" s="2" t="s">
        <v>6</v>
      </c>
      <c r="E162" s="2" t="s">
        <v>108</v>
      </c>
      <c r="F162" s="12">
        <f>IF(AND(O162=0,P162=0,S162=0,T162=0,W162=0,X162=0,AA162=0,AB162=0,AE162=0,AF162=0,AI162=0,AJ162=0),"CLOSED",IF(COUNTIF(AI162:AL162,"&gt;0")-COUNTIF(AI162:AL162,"&gt;=1")&gt;=2,"NP/UA",IF(S162&gt;=1,ROUND(S162*IFERROR((IF(AND(T162&gt;=1,AA162&gt;=1),AA162/T162*0.5,0)+IF(AND(U162&gt;=1,AB162&gt;=1),AB162/U162*0.3,0)+IF(AND(V162&gt;=1,AC162&gt;=1),AC162/V162*0.2,0))/(IF(AND(T162&gt;=1,AA162&gt;=1),0.5,0)+IF(AND(U162&gt;=1,AB162&gt;=1),0.3,0)+IF(AND(V162&gt;=1,AC162&gt;=1),0.2,0)),1)*IFERROR((IF(AND(AB162&gt;=1,AI162&gt;=1),AI162/AB162*0.5,0)+IF(AND(AC162&gt;=1,AJ162&gt;=1),AJ162/AC162*0.3,0)+IF(AND(AD162&gt;=1,AK162&gt;=1),AK162/AD162*0.2,0))/(IF(AND(AB162&gt;=1,AI162&gt;=1),0.5,0)+IF(AND(AC162&gt;=1,AJ162&gt;=1),0.3,0)+IF(AND(AD162&gt;=1,AK162&gt;=1),0.2,0)),1),0),IFERROR(ROUND((IF(ISNUMBER(M162),M162*0.4,0)+IF(AI162&gt;=1,AI162*0.25,0)+IF(AJ162&gt;=1,AJ162*0.15,0)+IF(AK162&gt;=1,AK162*0.1,0)+IF(AL162&gt;=1,AL162*0.1,0))/(IF(ISNUMBER(M162),0.4,0)+IF(AI162&gt;=1,0.25,0)+IF(AJ162&gt;=1,0.15,0)+IF(AK162&gt;=1,0.1,0)+IF(AL162&gt;=1,0.1,0)),0),"NP/UA"))))</f>
        <v>35</v>
      </c>
      <c r="G162" s="12">
        <f>IF(AND(O162=0,P162=0,S162=0,T162=0,W162=0,X162=0,AA162=0,AB162=0,AE162=0,AF162=0,AI162=0,AJ162=0),"CLOSED",IF(COUNTIF(AE162:AH162,"&gt;0")-COUNTIF(AE162:AH162,"&gt;=1")&gt;=2,"NP/UA",IF(O162&gt;=1,ROUND(O162*IFERROR((IF(AND(P162&gt;=1,W162&gt;=1),W162/P162*0.5,0)+IF(AND(Q162&gt;=1,X162&gt;=1),X162/Q162*0.3,0)+IF(AND(R162&gt;=1,Y162&gt;=1),Y162/R162*0.2,0))/(IF(AND(P162&gt;=1,W162&gt;=1),0.5,0)+IF(AND(Q162&gt;=1,X162&gt;=1),0.3,0)+IF(AND(R162&gt;=1,Y162&gt;=1),0.2,0)),1)*IFERROR((IF(AND(X162&gt;=1,AE162&gt;=1),AE162/X162*0.5,0)+IF(AND(Y162&gt;=1,AF162&gt;=1),AF162/Y162*0.3,0)+IF(AND(Z162&gt;=1,AG162&gt;=1),AG162/Z162*0.2,0))/(IF(AND(X162&gt;=1,AE162&gt;=1),0.5,0)+IF(AND(Y162&gt;=1,AF162&gt;=1),0.3,0)+IF(AND(Z162&gt;=1,AG162&gt;=1),0.2,0)),1),0),IFERROR(ROUND((IF(ISNUMBER(N162),N162*0.4,0)+IF(AE162&gt;=1,AE162*0.25,0)+IF(AF162&gt;=1,AF162*0.15,0)+IF(AG162&gt;=1,AG162*0.1,0)+IF(AH162&gt;=1,AH162*0.1,0))/(IF(ISNUMBER(N162),0.4,0)+IF(AE162&gt;=1,0.25,0)+IF(AF162&gt;=1,0.15,0)+IF(AG162&gt;=1,0.1,0)+IF(AH162&gt;=1,0.1,0)),0),"NP/UA"))))</f>
        <v>51</v>
      </c>
      <c r="H162" s="13">
        <f>IF(F162="NP/UA","Unavail",IF(F162="CLOSED","CLOSED",IF(ISNUMBER(F162),ROUND(F162/4,0),"Unavail")))</f>
        <v>9</v>
      </c>
      <c r="I162" s="13">
        <f>IF(G162="NP/UA","Unavail",IF(G162="CLOSED","CLOSED",IF(ISNUMBER(G162),ROUND(G162/7,0),"Unavail")))</f>
        <v>7</v>
      </c>
      <c r="J162" s="13">
        <f>IF(F162="NP/UA","Unavail",IF(F162="CLOSED","CLOSED",IF(ISNUMBER(F162),ROUND(F162*0.25*0.75,0),"Unavail")))</f>
        <v>7</v>
      </c>
      <c r="K162" s="13">
        <f>IF(G162="NP/UA","Unavail",IF(G162="CLOSED","CLOSED",IF(ISNUMBER(G162),ROUND(G162*(1/7)*0.75,0),"Unavail")))</f>
        <v>5</v>
      </c>
      <c r="L162" s="7"/>
      <c r="M162" s="11">
        <f>IF(AND(O162=0,P162=0,S162=0,T162=0,W162=0,X162=0,AA162=0,AB162=0,AE162=0,AF162=0,AI162=0,AJ162=0),"CLOSED",IF(COUNTIF(AI162:AL162,"&gt;0")-COUNTIF(AI162:AL162,"&gt;=1")&gt;=2,"NP/UA",IF(AA162&gt;=1,ROUND(AA162*IFERROR((IF(AND(AB162&gt;=1,AI162&gt;=1),AI162/AB162*0.5,0)+IF(AND(AC162&gt;=1,AJ162&gt;=1),AJ162/AC162*0.3,0)+IF(AND(AD162&gt;=1,AK162&gt;=1),AK162/AD162*0.2,0))/(IF(AND(AB162&gt;=1,AI162&gt;=1),0.5,0)+IF(AND(AC162&gt;=1,AJ162&gt;=1),0.3,0)+IF(AND(AD162&gt;=1,AK162&gt;=1),0.2,0)),1),0),IFERROR(ROUND((IF(AI162&gt;=1,AI162*0.5,0)+IF(AJ162&gt;=1,AJ162*0.3,0)+IF(AK162&gt;=1,AK162*0.2,0))/(IF(AI162&gt;=1,0.5,0)+IF(AJ162&gt;=1,0.3,0)+IF(AK162&gt;=1,0.2,0)),0),"NP/UA"))))</f>
        <v>42</v>
      </c>
      <c r="N162" s="11">
        <f>IF(AND(O162=0,P162=0,S162=0,T162=0,W162=0,X162=0,AA162=0,AB162=0,AE162=0,AF162=0,AI162=0,AJ162=0),"CLOSED",IF(COUNTIF(AE162:AH162,"&gt;0")-COUNTIF(AE162:AH162,"&gt;=1")&gt;=2,"NP/UA",IF(W162&gt;=1,ROUND(W162*IFERROR((IF(AND(X162&gt;=1,AE162&gt;=1),AE162/X162*0.5,0)+IF(AND(Y162&gt;=1,AF162&gt;=1),AF162/Y162*0.3,0)+IF(AND(Z162&gt;=1,AG162&gt;=1),AG162/Z162*0.2,0))/(IF(AND(X162&gt;=1,AE162&gt;=1),0.5,0)+IF(AND(Y162&gt;=1,AF162&gt;=1),0.3,0)+IF(AND(Z162&gt;=1,AG162&gt;=1),0.2,0)),1),0),IFERROR(ROUND((IF(AE162&gt;=1,AE162*0.5,0)+IF(AF162&gt;=1,AF162*0.3,0)+IF(AG162&gt;=1,AG162*0.2,0))/(IF(AE162&gt;=1,0.5,0)+IF(AF162&gt;=1,0.3,0)+IF(AG162&gt;=1,0.2,0)),0),"NP/UA"))))</f>
        <v>46</v>
      </c>
      <c r="O162">
        <v>62</v>
      </c>
      <c r="P162">
        <v>56</v>
      </c>
      <c r="Q162">
        <v>48</v>
      </c>
      <c r="R162">
        <v>48</v>
      </c>
      <c r="S162">
        <v>40</v>
      </c>
      <c r="T162">
        <v>46</v>
      </c>
      <c r="U162">
        <v>47</v>
      </c>
      <c r="V162">
        <v>45</v>
      </c>
      <c r="W162">
        <v>48</v>
      </c>
      <c r="X162">
        <v>42</v>
      </c>
      <c r="Y162">
        <v>42</v>
      </c>
      <c r="Z162">
        <v>32</v>
      </c>
      <c r="AA162">
        <v>43</v>
      </c>
      <c r="AB162">
        <v>40</v>
      </c>
      <c r="AC162">
        <v>39</v>
      </c>
      <c r="AD162">
        <v>30</v>
      </c>
      <c r="AE162">
        <v>42</v>
      </c>
      <c r="AF162">
        <v>38</v>
      </c>
      <c r="AG162">
        <v>30</v>
      </c>
      <c r="AH162">
        <v>43</v>
      </c>
      <c r="AI162">
        <v>39</v>
      </c>
      <c r="AJ162">
        <v>38</v>
      </c>
      <c r="AK162">
        <v>30</v>
      </c>
      <c r="AL162">
        <v>38</v>
      </c>
      <c r="AM162" s="2"/>
      <c r="AN162" s="2"/>
      <c r="AO162" s="2"/>
      <c r="AP162" s="2"/>
    </row>
    <row r="163" spans="1:42" x14ac:dyDescent="0.35">
      <c r="A163" s="2" t="s">
        <v>119</v>
      </c>
      <c r="B163" s="4" t="s">
        <v>334</v>
      </c>
      <c r="C163" s="4" t="s">
        <v>395</v>
      </c>
      <c r="D163" s="2" t="s">
        <v>6</v>
      </c>
      <c r="E163" s="2" t="s">
        <v>74</v>
      </c>
      <c r="F163" s="12">
        <f>IF(AND(O163=0,P163=0,S163=0,T163=0,W163=0,X163=0,AA163=0,AB163=0,AE163=0,AF163=0,AI163=0,AJ163=0),"CLOSED",IF(COUNTIF(AI163:AL163,"&gt;0")-COUNTIF(AI163:AL163,"&gt;=1")&gt;=2,"NP/UA",IF(S163&gt;=1,ROUND(S163*IFERROR((IF(AND(T163&gt;=1,AA163&gt;=1),AA163/T163*0.5,0)+IF(AND(U163&gt;=1,AB163&gt;=1),AB163/U163*0.3,0)+IF(AND(V163&gt;=1,AC163&gt;=1),AC163/V163*0.2,0))/(IF(AND(T163&gt;=1,AA163&gt;=1),0.5,0)+IF(AND(U163&gt;=1,AB163&gt;=1),0.3,0)+IF(AND(V163&gt;=1,AC163&gt;=1),0.2,0)),1)*IFERROR((IF(AND(AB163&gt;=1,AI163&gt;=1),AI163/AB163*0.5,0)+IF(AND(AC163&gt;=1,AJ163&gt;=1),AJ163/AC163*0.3,0)+IF(AND(AD163&gt;=1,AK163&gt;=1),AK163/AD163*0.2,0))/(IF(AND(AB163&gt;=1,AI163&gt;=1),0.5,0)+IF(AND(AC163&gt;=1,AJ163&gt;=1),0.3,0)+IF(AND(AD163&gt;=1,AK163&gt;=1),0.2,0)),1),0),IFERROR(ROUND((IF(ISNUMBER(M163),M163*0.4,0)+IF(AI163&gt;=1,AI163*0.25,0)+IF(AJ163&gt;=1,AJ163*0.15,0)+IF(AK163&gt;=1,AK163*0.1,0)+IF(AL163&gt;=1,AL163*0.1,0))/(IF(ISNUMBER(M163),0.4,0)+IF(AI163&gt;=1,0.25,0)+IF(AJ163&gt;=1,0.15,0)+IF(AK163&gt;=1,0.1,0)+IF(AL163&gt;=1,0.1,0)),0),"NP/UA"))))</f>
        <v>195</v>
      </c>
      <c r="G163" s="12">
        <f>IF(AND(O163=0,P163=0,S163=0,T163=0,W163=0,X163=0,AA163=0,AB163=0,AE163=0,AF163=0,AI163=0,AJ163=0),"CLOSED",IF(COUNTIF(AE163:AH163,"&gt;0")-COUNTIF(AE163:AH163,"&gt;=1")&gt;=2,"NP/UA",IF(O163&gt;=1,ROUND(O163*IFERROR((IF(AND(P163&gt;=1,W163&gt;=1),W163/P163*0.5,0)+IF(AND(Q163&gt;=1,X163&gt;=1),X163/Q163*0.3,0)+IF(AND(R163&gt;=1,Y163&gt;=1),Y163/R163*0.2,0))/(IF(AND(P163&gt;=1,W163&gt;=1),0.5,0)+IF(AND(Q163&gt;=1,X163&gt;=1),0.3,0)+IF(AND(R163&gt;=1,Y163&gt;=1),0.2,0)),1)*IFERROR((IF(AND(X163&gt;=1,AE163&gt;=1),AE163/X163*0.5,0)+IF(AND(Y163&gt;=1,AF163&gt;=1),AF163/Y163*0.3,0)+IF(AND(Z163&gt;=1,AG163&gt;=1),AG163/Z163*0.2,0))/(IF(AND(X163&gt;=1,AE163&gt;=1),0.5,0)+IF(AND(Y163&gt;=1,AF163&gt;=1),0.3,0)+IF(AND(Z163&gt;=1,AG163&gt;=1),0.2,0)),1),0),IFERROR(ROUND((IF(ISNUMBER(N163),N163*0.4,0)+IF(AE163&gt;=1,AE163*0.25,0)+IF(AF163&gt;=1,AF163*0.15,0)+IF(AG163&gt;=1,AG163*0.1,0)+IF(AH163&gt;=1,AH163*0.1,0))/(IF(ISNUMBER(N163),0.4,0)+IF(AE163&gt;=1,0.25,0)+IF(AF163&gt;=1,0.15,0)+IF(AG163&gt;=1,0.1,0)+IF(AH163&gt;=1,0.1,0)),0),"NP/UA"))))</f>
        <v>174</v>
      </c>
      <c r="H163" s="13">
        <f>IF(F163="NP/UA","Unavail",IF(F163="CLOSED","CLOSED",IF(ISNUMBER(F163),ROUND(F163/4,0),"Unavail")))</f>
        <v>49</v>
      </c>
      <c r="I163" s="13">
        <f>IF(G163="NP/UA","Unavail",IF(G163="CLOSED","CLOSED",IF(ISNUMBER(G163),ROUND(G163/7,0),"Unavail")))</f>
        <v>25</v>
      </c>
      <c r="J163" s="13">
        <f>IF(F163="NP/UA","Unavail",IF(F163="CLOSED","CLOSED",IF(ISNUMBER(F163),ROUND(F163*0.25*0.75,0),"Unavail")))</f>
        <v>37</v>
      </c>
      <c r="K163" s="13">
        <f>IF(G163="NP/UA","Unavail",IF(G163="CLOSED","CLOSED",IF(ISNUMBER(G163),ROUND(G163*(1/7)*0.75,0),"Unavail")))</f>
        <v>19</v>
      </c>
      <c r="L163" s="7"/>
      <c r="M163" s="11">
        <f>IF(AND(O163=0,P163=0,S163=0,T163=0,W163=0,X163=0,AA163=0,AB163=0,AE163=0,AF163=0,AI163=0,AJ163=0),"CLOSED",IF(COUNTIF(AI163:AL163,"&gt;0")-COUNTIF(AI163:AL163,"&gt;=1")&gt;=2,"NP/UA",IF(AA163&gt;=1,ROUND(AA163*IFERROR((IF(AND(AB163&gt;=1,AI163&gt;=1),AI163/AB163*0.5,0)+IF(AND(AC163&gt;=1,AJ163&gt;=1),AJ163/AC163*0.3,0)+IF(AND(AD163&gt;=1,AK163&gt;=1),AK163/AD163*0.2,0))/(IF(AND(AB163&gt;=1,AI163&gt;=1),0.5,0)+IF(AND(AC163&gt;=1,AJ163&gt;=1),0.3,0)+IF(AND(AD163&gt;=1,AK163&gt;=1),0.2,0)),1),0),IFERROR(ROUND((IF(AI163&gt;=1,AI163*0.5,0)+IF(AJ163&gt;=1,AJ163*0.3,0)+IF(AK163&gt;=1,AK163*0.2,0))/(IF(AI163&gt;=1,0.5,0)+IF(AJ163&gt;=1,0.3,0)+IF(AK163&gt;=1,0.2,0)),0),"NP/UA"))))</f>
        <v>209</v>
      </c>
      <c r="N163" s="11">
        <f>IF(AND(O163=0,P163=0,S163=0,T163=0,W163=0,X163=0,AA163=0,AB163=0,AE163=0,AF163=0,AI163=0,AJ163=0),"CLOSED",IF(COUNTIF(AE163:AH163,"&gt;0")-COUNTIF(AE163:AH163,"&gt;=1")&gt;=2,"NP/UA",IF(W163&gt;=1,ROUND(W163*IFERROR((IF(AND(X163&gt;=1,AE163&gt;=1),AE163/X163*0.5,0)+IF(AND(Y163&gt;=1,AF163&gt;=1),AF163/Y163*0.3,0)+IF(AND(Z163&gt;=1,AG163&gt;=1),AG163/Z163*0.2,0))/(IF(AND(X163&gt;=1,AE163&gt;=1),0.5,0)+IF(AND(Y163&gt;=1,AF163&gt;=1),0.3,0)+IF(AND(Z163&gt;=1,AG163&gt;=1),0.2,0)),1),0),IFERROR(ROUND((IF(AE163&gt;=1,AE163*0.5,0)+IF(AF163&gt;=1,AF163*0.3,0)+IF(AG163&gt;=1,AG163*0.2,0))/(IF(AE163&gt;=1,0.5,0)+IF(AF163&gt;=1,0.3,0)+IF(AG163&gt;=1,0.2,0)),0),"NP/UA"))))</f>
        <v>216</v>
      </c>
      <c r="O163">
        <v>196</v>
      </c>
      <c r="P163">
        <v>240</v>
      </c>
      <c r="Q163">
        <v>261</v>
      </c>
      <c r="R163">
        <v>241</v>
      </c>
      <c r="S163">
        <v>213</v>
      </c>
      <c r="T163">
        <v>219</v>
      </c>
      <c r="U163">
        <v>236</v>
      </c>
      <c r="V163">
        <v>250</v>
      </c>
      <c r="W163">
        <v>234</v>
      </c>
      <c r="X163">
        <v>249</v>
      </c>
      <c r="Y163">
        <v>230</v>
      </c>
      <c r="Z163">
        <v>245</v>
      </c>
      <c r="AA163">
        <v>223</v>
      </c>
      <c r="AB163">
        <v>226</v>
      </c>
      <c r="AC163">
        <v>227</v>
      </c>
      <c r="AD163">
        <v>270</v>
      </c>
      <c r="AE163">
        <v>234</v>
      </c>
      <c r="AF163">
        <v>204</v>
      </c>
      <c r="AG163">
        <v>227</v>
      </c>
      <c r="AH163">
        <v>216</v>
      </c>
      <c r="AI163">
        <v>208</v>
      </c>
      <c r="AJ163">
        <v>217</v>
      </c>
      <c r="AK163">
        <v>256</v>
      </c>
      <c r="AL163">
        <v>221</v>
      </c>
      <c r="AM163" s="2"/>
      <c r="AN163" s="2"/>
      <c r="AO163" s="2"/>
      <c r="AP163" s="2"/>
    </row>
    <row r="164" spans="1:42" x14ac:dyDescent="0.35">
      <c r="A164" s="2" t="s">
        <v>122</v>
      </c>
      <c r="B164" s="4" t="s">
        <v>334</v>
      </c>
      <c r="C164" s="4" t="s">
        <v>395</v>
      </c>
      <c r="D164" s="2" t="s">
        <v>107</v>
      </c>
      <c r="E164" s="2" t="s">
        <v>41</v>
      </c>
      <c r="F164" s="12">
        <f>IF(AND(O164=0,P164=0,S164=0,T164=0,W164=0,X164=0,AA164=0,AB164=0,AE164=0,AF164=0,AI164=0,AJ164=0),"CLOSED",IF(COUNTIF(AI164:AL164,"&gt;0")-COUNTIF(AI164:AL164,"&gt;=1")&gt;=2,"NP/UA",IF(S164&gt;=1,ROUND(S164*IFERROR((IF(AND(T164&gt;=1,AA164&gt;=1),AA164/T164*0.5,0)+IF(AND(U164&gt;=1,AB164&gt;=1),AB164/U164*0.3,0)+IF(AND(V164&gt;=1,AC164&gt;=1),AC164/V164*0.2,0))/(IF(AND(T164&gt;=1,AA164&gt;=1),0.5,0)+IF(AND(U164&gt;=1,AB164&gt;=1),0.3,0)+IF(AND(V164&gt;=1,AC164&gt;=1),0.2,0)),1)*IFERROR((IF(AND(AB164&gt;=1,AI164&gt;=1),AI164/AB164*0.5,0)+IF(AND(AC164&gt;=1,AJ164&gt;=1),AJ164/AC164*0.3,0)+IF(AND(AD164&gt;=1,AK164&gt;=1),AK164/AD164*0.2,0))/(IF(AND(AB164&gt;=1,AI164&gt;=1),0.5,0)+IF(AND(AC164&gt;=1,AJ164&gt;=1),0.3,0)+IF(AND(AD164&gt;=1,AK164&gt;=1),0.2,0)),1),0),IFERROR(ROUND((IF(ISNUMBER(M164),M164*0.4,0)+IF(AI164&gt;=1,AI164*0.25,0)+IF(AJ164&gt;=1,AJ164*0.15,0)+IF(AK164&gt;=1,AK164*0.1,0)+IF(AL164&gt;=1,AL164*0.1,0))/(IF(ISNUMBER(M164),0.4,0)+IF(AI164&gt;=1,0.25,0)+IF(AJ164&gt;=1,0.15,0)+IF(AK164&gt;=1,0.1,0)+IF(AL164&gt;=1,0.1,0)),0),"NP/UA"))))</f>
        <v>9</v>
      </c>
      <c r="G164" s="12">
        <f>IF(AND(O164=0,P164=0,S164=0,T164=0,W164=0,X164=0,AA164=0,AB164=0,AE164=0,AF164=0,AI164=0,AJ164=0),"CLOSED",IF(COUNTIF(AE164:AH164,"&gt;0")-COUNTIF(AE164:AH164,"&gt;=1")&gt;=2,"NP/UA",IF(O164&gt;=1,ROUND(O164*IFERROR((IF(AND(P164&gt;=1,W164&gt;=1),W164/P164*0.5,0)+IF(AND(Q164&gt;=1,X164&gt;=1),X164/Q164*0.3,0)+IF(AND(R164&gt;=1,Y164&gt;=1),Y164/R164*0.2,0))/(IF(AND(P164&gt;=1,W164&gt;=1),0.5,0)+IF(AND(Q164&gt;=1,X164&gt;=1),0.3,0)+IF(AND(R164&gt;=1,Y164&gt;=1),0.2,0)),1)*IFERROR((IF(AND(X164&gt;=1,AE164&gt;=1),AE164/X164*0.5,0)+IF(AND(Y164&gt;=1,AF164&gt;=1),AF164/Y164*0.3,0)+IF(AND(Z164&gt;=1,AG164&gt;=1),AG164/Z164*0.2,0))/(IF(AND(X164&gt;=1,AE164&gt;=1),0.5,0)+IF(AND(Y164&gt;=1,AF164&gt;=1),0.3,0)+IF(AND(Z164&gt;=1,AG164&gt;=1),0.2,0)),1),0),IFERROR(ROUND((IF(ISNUMBER(N164),N164*0.4,0)+IF(AE164&gt;=1,AE164*0.25,0)+IF(AF164&gt;=1,AF164*0.15,0)+IF(AG164&gt;=1,AG164*0.1,0)+IF(AH164&gt;=1,AH164*0.1,0))/(IF(ISNUMBER(N164),0.4,0)+IF(AE164&gt;=1,0.25,0)+IF(AF164&gt;=1,0.15,0)+IF(AG164&gt;=1,0.1,0)+IF(AH164&gt;=1,0.1,0)),0),"NP/UA"))))</f>
        <v>10</v>
      </c>
      <c r="H164" s="13">
        <f>IF(F164="NP/UA","Unavail",IF(F164="CLOSED","CLOSED",IF(ISNUMBER(F164),ROUND(F164/4,0),"Unavail")))</f>
        <v>2</v>
      </c>
      <c r="I164" s="13">
        <f>IF(G164="NP/UA","Unavail",IF(G164="CLOSED","CLOSED",IF(ISNUMBER(G164),ROUND(G164/7,0),"Unavail")))</f>
        <v>1</v>
      </c>
      <c r="J164" s="13">
        <f>IF(F164="NP/UA","Unavail",IF(F164="CLOSED","CLOSED",IF(ISNUMBER(F164),ROUND(F164*0.25*0.75,0),"Unavail")))</f>
        <v>2</v>
      </c>
      <c r="K164" s="13">
        <f>IF(G164="NP/UA","Unavail",IF(G164="CLOSED","CLOSED",IF(ISNUMBER(G164),ROUND(G164*(1/7)*0.75,0),"Unavail")))</f>
        <v>1</v>
      </c>
      <c r="L164" s="7"/>
      <c r="M164" s="11">
        <f>IF(AND(O164=0,P164=0,S164=0,T164=0,W164=0,X164=0,AA164=0,AB164=0,AE164=0,AF164=0,AI164=0,AJ164=0),"CLOSED",IF(COUNTIF(AI164:AL164,"&gt;0")-COUNTIF(AI164:AL164,"&gt;=1")&gt;=2,"NP/UA",IF(AA164&gt;=1,ROUND(AA164*IFERROR((IF(AND(AB164&gt;=1,AI164&gt;=1),AI164/AB164*0.5,0)+IF(AND(AC164&gt;=1,AJ164&gt;=1),AJ164/AC164*0.3,0)+IF(AND(AD164&gt;=1,AK164&gt;=1),AK164/AD164*0.2,0))/(IF(AND(AB164&gt;=1,AI164&gt;=1),0.5,0)+IF(AND(AC164&gt;=1,AJ164&gt;=1),0.3,0)+IF(AND(AD164&gt;=1,AK164&gt;=1),0.2,0)),1),0),IFERROR(ROUND((IF(AI164&gt;=1,AI164*0.5,0)+IF(AJ164&gt;=1,AJ164*0.3,0)+IF(AK164&gt;=1,AK164*0.2,0))/(IF(AI164&gt;=1,0.5,0)+IF(AJ164&gt;=1,0.3,0)+IF(AK164&gt;=1,0.2,0)),0),"NP/UA"))))</f>
        <v>17</v>
      </c>
      <c r="N164" s="11">
        <f>IF(AND(O164=0,P164=0,S164=0,T164=0,W164=0,X164=0,AA164=0,AB164=0,AE164=0,AF164=0,AI164=0,AJ164=0),"CLOSED",IF(COUNTIF(AE164:AH164,"&gt;0")-COUNTIF(AE164:AH164,"&gt;=1")&gt;=2,"NP/UA",IF(W164&gt;=1,ROUND(W164*IFERROR((IF(AND(X164&gt;=1,AE164&gt;=1),AE164/X164*0.5,0)+IF(AND(Y164&gt;=1,AF164&gt;=1),AF164/Y164*0.3,0)+IF(AND(Z164&gt;=1,AG164&gt;=1),AG164/Z164*0.2,0))/(IF(AND(X164&gt;=1,AE164&gt;=1),0.5,0)+IF(AND(Y164&gt;=1,AF164&gt;=1),0.3,0)+IF(AND(Z164&gt;=1,AG164&gt;=1),0.2,0)),1),0),IFERROR(ROUND((IF(AE164&gt;=1,AE164*0.5,0)+IF(AF164&gt;=1,AF164*0.3,0)+IF(AG164&gt;=1,AG164*0.2,0))/(IF(AE164&gt;=1,0.5,0)+IF(AF164&gt;=1,0.3,0)+IF(AG164&gt;=1,0.2,0)),0),"NP/UA"))))</f>
        <v>24</v>
      </c>
      <c r="O164">
        <v>13</v>
      </c>
      <c r="P164">
        <v>29</v>
      </c>
      <c r="Q164">
        <v>19</v>
      </c>
      <c r="R164">
        <v>18</v>
      </c>
      <c r="S164">
        <v>11</v>
      </c>
      <c r="T164">
        <v>17</v>
      </c>
      <c r="U164">
        <v>8</v>
      </c>
      <c r="V164">
        <v>19</v>
      </c>
      <c r="W164">
        <v>28</v>
      </c>
      <c r="X164">
        <v>19</v>
      </c>
      <c r="Y164">
        <v>13</v>
      </c>
      <c r="Z164">
        <v>12</v>
      </c>
      <c r="AA164">
        <v>17</v>
      </c>
      <c r="AB164">
        <v>6</v>
      </c>
      <c r="AC164">
        <v>15</v>
      </c>
      <c r="AD164">
        <v>11</v>
      </c>
      <c r="AE164">
        <v>17</v>
      </c>
      <c r="AF164">
        <v>12</v>
      </c>
      <c r="AG164">
        <v>8</v>
      </c>
      <c r="AH164">
        <v>9</v>
      </c>
      <c r="AI164">
        <v>7</v>
      </c>
      <c r="AJ164">
        <v>13</v>
      </c>
      <c r="AK164">
        <v>7</v>
      </c>
      <c r="AL164">
        <v>14</v>
      </c>
      <c r="AM164" s="2"/>
      <c r="AN164" s="2"/>
      <c r="AO164" s="2"/>
      <c r="AP164" s="2"/>
    </row>
    <row r="165" spans="1:42" x14ac:dyDescent="0.35">
      <c r="A165" s="2" t="s">
        <v>143</v>
      </c>
      <c r="B165" s="4" t="s">
        <v>334</v>
      </c>
      <c r="C165" s="4" t="s">
        <v>395</v>
      </c>
      <c r="D165" s="2" t="s">
        <v>6</v>
      </c>
      <c r="E165" s="2" t="s">
        <v>7</v>
      </c>
      <c r="F165" s="12">
        <f>IF(AND(O165=0,P165=0,S165=0,T165=0,W165=0,X165=0,AA165=0,AB165=0,AE165=0,AF165=0,AI165=0,AJ165=0),"CLOSED",IF(COUNTIF(AI165:AL165,"&gt;0")-COUNTIF(AI165:AL165,"&gt;=1")&gt;=2,"NP/UA",IF(S165&gt;=1,ROUND(S165*IFERROR((IF(AND(T165&gt;=1,AA165&gt;=1),AA165/T165*0.5,0)+IF(AND(U165&gt;=1,AB165&gt;=1),AB165/U165*0.3,0)+IF(AND(V165&gt;=1,AC165&gt;=1),AC165/V165*0.2,0))/(IF(AND(T165&gt;=1,AA165&gt;=1),0.5,0)+IF(AND(U165&gt;=1,AB165&gt;=1),0.3,0)+IF(AND(V165&gt;=1,AC165&gt;=1),0.2,0)),1)*IFERROR((IF(AND(AB165&gt;=1,AI165&gt;=1),AI165/AB165*0.5,0)+IF(AND(AC165&gt;=1,AJ165&gt;=1),AJ165/AC165*0.3,0)+IF(AND(AD165&gt;=1,AK165&gt;=1),AK165/AD165*0.2,0))/(IF(AND(AB165&gt;=1,AI165&gt;=1),0.5,0)+IF(AND(AC165&gt;=1,AJ165&gt;=1),0.3,0)+IF(AND(AD165&gt;=1,AK165&gt;=1),0.2,0)),1),0),IFERROR(ROUND((IF(ISNUMBER(M165),M165*0.4,0)+IF(AI165&gt;=1,AI165*0.25,0)+IF(AJ165&gt;=1,AJ165*0.15,0)+IF(AK165&gt;=1,AK165*0.1,0)+IF(AL165&gt;=1,AL165*0.1,0))/(IF(ISNUMBER(M165),0.4,0)+IF(AI165&gt;=1,0.25,0)+IF(AJ165&gt;=1,0.15,0)+IF(AK165&gt;=1,0.1,0)+IF(AL165&gt;=1,0.1,0)),0),"NP/UA"))))</f>
        <v>126</v>
      </c>
      <c r="G165" s="12">
        <f>IF(AND(O165=0,P165=0,S165=0,T165=0,W165=0,X165=0,AA165=0,AB165=0,AE165=0,AF165=0,AI165=0,AJ165=0),"CLOSED",IF(COUNTIF(AE165:AH165,"&gt;0")-COUNTIF(AE165:AH165,"&gt;=1")&gt;=2,"NP/UA",IF(O165&gt;=1,ROUND(O165*IFERROR((IF(AND(P165&gt;=1,W165&gt;=1),W165/P165*0.5,0)+IF(AND(Q165&gt;=1,X165&gt;=1),X165/Q165*0.3,0)+IF(AND(R165&gt;=1,Y165&gt;=1),Y165/R165*0.2,0))/(IF(AND(P165&gt;=1,W165&gt;=1),0.5,0)+IF(AND(Q165&gt;=1,X165&gt;=1),0.3,0)+IF(AND(R165&gt;=1,Y165&gt;=1),0.2,0)),1)*IFERROR((IF(AND(X165&gt;=1,AE165&gt;=1),AE165/X165*0.5,0)+IF(AND(Y165&gt;=1,AF165&gt;=1),AF165/Y165*0.3,0)+IF(AND(Z165&gt;=1,AG165&gt;=1),AG165/Z165*0.2,0))/(IF(AND(X165&gt;=1,AE165&gt;=1),0.5,0)+IF(AND(Y165&gt;=1,AF165&gt;=1),0.3,0)+IF(AND(Z165&gt;=1,AG165&gt;=1),0.2,0)),1),0),IFERROR(ROUND((IF(ISNUMBER(N165),N165*0.4,0)+IF(AE165&gt;=1,AE165*0.25,0)+IF(AF165&gt;=1,AF165*0.15,0)+IF(AG165&gt;=1,AG165*0.1,0)+IF(AH165&gt;=1,AH165*0.1,0))/(IF(ISNUMBER(N165),0.4,0)+IF(AE165&gt;=1,0.25,0)+IF(AF165&gt;=1,0.15,0)+IF(AG165&gt;=1,0.1,0)+IF(AH165&gt;=1,0.1,0)),0),"NP/UA"))))</f>
        <v>165</v>
      </c>
      <c r="H165" s="13">
        <f>IF(F165="NP/UA","Unavail",IF(F165="CLOSED","CLOSED",IF(ISNUMBER(F165),ROUND(F165/4,0),"Unavail")))</f>
        <v>32</v>
      </c>
      <c r="I165" s="13">
        <f>IF(G165="NP/UA","Unavail",IF(G165="CLOSED","CLOSED",IF(ISNUMBER(G165),ROUND(G165/7,0),"Unavail")))</f>
        <v>24</v>
      </c>
      <c r="J165" s="13">
        <f>IF(F165="NP/UA","Unavail",IF(F165="CLOSED","CLOSED",IF(ISNUMBER(F165),ROUND(F165*0.25*0.75,0),"Unavail")))</f>
        <v>24</v>
      </c>
      <c r="K165" s="13">
        <f>IF(G165="NP/UA","Unavail",IF(G165="CLOSED","CLOSED",IF(ISNUMBER(G165),ROUND(G165*(1/7)*0.75,0),"Unavail")))</f>
        <v>18</v>
      </c>
      <c r="L165" s="7"/>
      <c r="M165" s="11">
        <f>IF(AND(O165=0,P165=0,S165=0,T165=0,W165=0,X165=0,AA165=0,AB165=0,AE165=0,AF165=0,AI165=0,AJ165=0),"CLOSED",IF(COUNTIF(AI165:AL165,"&gt;0")-COUNTIF(AI165:AL165,"&gt;=1")&gt;=2,"NP/UA",IF(AA165&gt;=1,ROUND(AA165*IFERROR((IF(AND(AB165&gt;=1,AI165&gt;=1),AI165/AB165*0.5,0)+IF(AND(AC165&gt;=1,AJ165&gt;=1),AJ165/AC165*0.3,0)+IF(AND(AD165&gt;=1,AK165&gt;=1),AK165/AD165*0.2,0))/(IF(AND(AB165&gt;=1,AI165&gt;=1),0.5,0)+IF(AND(AC165&gt;=1,AJ165&gt;=1),0.3,0)+IF(AND(AD165&gt;=1,AK165&gt;=1),0.2,0)),1),0),IFERROR(ROUND((IF(AI165&gt;=1,AI165*0.5,0)+IF(AJ165&gt;=1,AJ165*0.3,0)+IF(AK165&gt;=1,AK165*0.2,0))/(IF(AI165&gt;=1,0.5,0)+IF(AJ165&gt;=1,0.3,0)+IF(AK165&gt;=1,0.2,0)),0),"NP/UA"))))</f>
        <v>148</v>
      </c>
      <c r="N165" s="11">
        <f>IF(AND(O165=0,P165=0,S165=0,T165=0,W165=0,X165=0,AA165=0,AB165=0,AE165=0,AF165=0,AI165=0,AJ165=0),"CLOSED",IF(COUNTIF(AE165:AH165,"&gt;0")-COUNTIF(AE165:AH165,"&gt;=1")&gt;=2,"NP/UA",IF(W165&gt;=1,ROUND(W165*IFERROR((IF(AND(X165&gt;=1,AE165&gt;=1),AE165/X165*0.5,0)+IF(AND(Y165&gt;=1,AF165&gt;=1),AF165/Y165*0.3,0)+IF(AND(Z165&gt;=1,AG165&gt;=1),AG165/Z165*0.2,0))/(IF(AND(X165&gt;=1,AE165&gt;=1),0.5,0)+IF(AND(Y165&gt;=1,AF165&gt;=1),0.3,0)+IF(AND(Z165&gt;=1,AG165&gt;=1),0.2,0)),1),0),IFERROR(ROUND((IF(AE165&gt;=1,AE165*0.5,0)+IF(AF165&gt;=1,AF165*0.3,0)+IF(AG165&gt;=1,AG165*0.2,0))/(IF(AE165&gt;=1,0.5,0)+IF(AF165&gt;=1,0.3,0)+IF(AG165&gt;=1,0.2,0)),0),"NP/UA"))))</f>
        <v>195</v>
      </c>
      <c r="O165">
        <v>187</v>
      </c>
      <c r="P165">
        <v>233</v>
      </c>
      <c r="Q165">
        <v>191</v>
      </c>
      <c r="R165">
        <v>191</v>
      </c>
      <c r="S165">
        <v>142</v>
      </c>
      <c r="T165">
        <v>168</v>
      </c>
      <c r="U165">
        <v>187</v>
      </c>
      <c r="V165">
        <v>184</v>
      </c>
      <c r="W165">
        <v>208</v>
      </c>
      <c r="X165">
        <v>186</v>
      </c>
      <c r="Y165">
        <v>191</v>
      </c>
      <c r="Z165">
        <v>171</v>
      </c>
      <c r="AA165">
        <v>153</v>
      </c>
      <c r="AB165">
        <v>172</v>
      </c>
      <c r="AC165">
        <v>171</v>
      </c>
      <c r="AD165">
        <v>198</v>
      </c>
      <c r="AE165">
        <v>174</v>
      </c>
      <c r="AF165">
        <v>185</v>
      </c>
      <c r="AG165">
        <v>154</v>
      </c>
      <c r="AH165">
        <v>164</v>
      </c>
      <c r="AI165">
        <v>156</v>
      </c>
      <c r="AJ165">
        <v>180</v>
      </c>
      <c r="AK165">
        <v>195</v>
      </c>
      <c r="AL165">
        <v>190</v>
      </c>
      <c r="AM165" s="2"/>
      <c r="AN165" s="2"/>
      <c r="AO165" s="2"/>
      <c r="AP165" s="2"/>
    </row>
    <row r="166" spans="1:42" x14ac:dyDescent="0.35">
      <c r="A166" s="2" t="s">
        <v>146</v>
      </c>
      <c r="B166" s="4" t="s">
        <v>334</v>
      </c>
      <c r="C166" s="4" t="s">
        <v>395</v>
      </c>
      <c r="D166" s="2" t="s">
        <v>18</v>
      </c>
      <c r="E166" s="2" t="s">
        <v>29</v>
      </c>
      <c r="F166" s="12">
        <f>IF(AND(O166=0,P166=0,S166=0,T166=0,W166=0,X166=0,AA166=0,AB166=0,AE166=0,AF166=0,AI166=0,AJ166=0),"CLOSED",IF(COUNTIF(AI166:AL166,"&gt;0")-COUNTIF(AI166:AL166,"&gt;=1")&gt;=2,"NP/UA",IF(S166&gt;=1,ROUND(S166*IFERROR((IF(AND(T166&gt;=1,AA166&gt;=1),AA166/T166*0.5,0)+IF(AND(U166&gt;=1,AB166&gt;=1),AB166/U166*0.3,0)+IF(AND(V166&gt;=1,AC166&gt;=1),AC166/V166*0.2,0))/(IF(AND(T166&gt;=1,AA166&gt;=1),0.5,0)+IF(AND(U166&gt;=1,AB166&gt;=1),0.3,0)+IF(AND(V166&gt;=1,AC166&gt;=1),0.2,0)),1)*IFERROR((IF(AND(AB166&gt;=1,AI166&gt;=1),AI166/AB166*0.5,0)+IF(AND(AC166&gt;=1,AJ166&gt;=1),AJ166/AC166*0.3,0)+IF(AND(AD166&gt;=1,AK166&gt;=1),AK166/AD166*0.2,0))/(IF(AND(AB166&gt;=1,AI166&gt;=1),0.5,0)+IF(AND(AC166&gt;=1,AJ166&gt;=1),0.3,0)+IF(AND(AD166&gt;=1,AK166&gt;=1),0.2,0)),1),0),IFERROR(ROUND((IF(ISNUMBER(M166),M166*0.4,0)+IF(AI166&gt;=1,AI166*0.25,0)+IF(AJ166&gt;=1,AJ166*0.15,0)+IF(AK166&gt;=1,AK166*0.1,0)+IF(AL166&gt;=1,AL166*0.1,0))/(IF(ISNUMBER(M166),0.4,0)+IF(AI166&gt;=1,0.25,0)+IF(AJ166&gt;=1,0.15,0)+IF(AK166&gt;=1,0.1,0)+IF(AL166&gt;=1,0.1,0)),0),"NP/UA"))))</f>
        <v>229</v>
      </c>
      <c r="G166" s="12">
        <f>IF(AND(O166=0,P166=0,S166=0,T166=0,W166=0,X166=0,AA166=0,AB166=0,AE166=0,AF166=0,AI166=0,AJ166=0),"CLOSED",IF(COUNTIF(AE166:AH166,"&gt;0")-COUNTIF(AE166:AH166,"&gt;=1")&gt;=2,"NP/UA",IF(O166&gt;=1,ROUND(O166*IFERROR((IF(AND(P166&gt;=1,W166&gt;=1),W166/P166*0.5,0)+IF(AND(Q166&gt;=1,X166&gt;=1),X166/Q166*0.3,0)+IF(AND(R166&gt;=1,Y166&gt;=1),Y166/R166*0.2,0))/(IF(AND(P166&gt;=1,W166&gt;=1),0.5,0)+IF(AND(Q166&gt;=1,X166&gt;=1),0.3,0)+IF(AND(R166&gt;=1,Y166&gt;=1),0.2,0)),1)*IFERROR((IF(AND(X166&gt;=1,AE166&gt;=1),AE166/X166*0.5,0)+IF(AND(Y166&gt;=1,AF166&gt;=1),AF166/Y166*0.3,0)+IF(AND(Z166&gt;=1,AG166&gt;=1),AG166/Z166*0.2,0))/(IF(AND(X166&gt;=1,AE166&gt;=1),0.5,0)+IF(AND(Y166&gt;=1,AF166&gt;=1),0.3,0)+IF(AND(Z166&gt;=1,AG166&gt;=1),0.2,0)),1),0),IFERROR(ROUND((IF(ISNUMBER(N166),N166*0.4,0)+IF(AE166&gt;=1,AE166*0.25,0)+IF(AF166&gt;=1,AF166*0.15,0)+IF(AG166&gt;=1,AG166*0.1,0)+IF(AH166&gt;=1,AH166*0.1,0))/(IF(ISNUMBER(N166),0.4,0)+IF(AE166&gt;=1,0.25,0)+IF(AF166&gt;=1,0.15,0)+IF(AG166&gt;=1,0.1,0)+IF(AH166&gt;=1,0.1,0)),0),"NP/UA"))))</f>
        <v>241</v>
      </c>
      <c r="H166" s="13">
        <f>IF(F166="NP/UA","Unavail",IF(F166="CLOSED","CLOSED",IF(ISNUMBER(F166),ROUND(F166/4,0),"Unavail")))</f>
        <v>57</v>
      </c>
      <c r="I166" s="13">
        <f>IF(G166="NP/UA","Unavail",IF(G166="CLOSED","CLOSED",IF(ISNUMBER(G166),ROUND(G166/7,0),"Unavail")))</f>
        <v>34</v>
      </c>
      <c r="J166" s="13">
        <f>IF(F166="NP/UA","Unavail",IF(F166="CLOSED","CLOSED",IF(ISNUMBER(F166),ROUND(F166*0.25*0.75,0),"Unavail")))</f>
        <v>43</v>
      </c>
      <c r="K166" s="13">
        <f>IF(G166="NP/UA","Unavail",IF(G166="CLOSED","CLOSED",IF(ISNUMBER(G166),ROUND(G166*(1/7)*0.75,0),"Unavail")))</f>
        <v>26</v>
      </c>
      <c r="L166" s="7"/>
      <c r="M166" s="11">
        <f>IF(AND(O166=0,P166=0,S166=0,T166=0,W166=0,X166=0,AA166=0,AB166=0,AE166=0,AF166=0,AI166=0,AJ166=0),"CLOSED",IF(COUNTIF(AI166:AL166,"&gt;0")-COUNTIF(AI166:AL166,"&gt;=1")&gt;=2,"NP/UA",IF(AA166&gt;=1,ROUND(AA166*IFERROR((IF(AND(AB166&gt;=1,AI166&gt;=1),AI166/AB166*0.5,0)+IF(AND(AC166&gt;=1,AJ166&gt;=1),AJ166/AC166*0.3,0)+IF(AND(AD166&gt;=1,AK166&gt;=1),AK166/AD166*0.2,0))/(IF(AND(AB166&gt;=1,AI166&gt;=1),0.5,0)+IF(AND(AC166&gt;=1,AJ166&gt;=1),0.3,0)+IF(AND(AD166&gt;=1,AK166&gt;=1),0.2,0)),1),0),IFERROR(ROUND((IF(AI166&gt;=1,AI166*0.5,0)+IF(AJ166&gt;=1,AJ166*0.3,0)+IF(AK166&gt;=1,AK166*0.2,0))/(IF(AI166&gt;=1,0.5,0)+IF(AJ166&gt;=1,0.3,0)+IF(AK166&gt;=1,0.2,0)),0),"NP/UA"))))</f>
        <v>245</v>
      </c>
      <c r="N166" s="11">
        <f>IF(AND(O166=0,P166=0,S166=0,T166=0,W166=0,X166=0,AA166=0,AB166=0,AE166=0,AF166=0,AI166=0,AJ166=0),"CLOSED",IF(COUNTIF(AE166:AH166,"&gt;0")-COUNTIF(AE166:AH166,"&gt;=1")&gt;=2,"NP/UA",IF(W166&gt;=1,ROUND(W166*IFERROR((IF(AND(X166&gt;=1,AE166&gt;=1),AE166/X166*0.5,0)+IF(AND(Y166&gt;=1,AF166&gt;=1),AF166/Y166*0.3,0)+IF(AND(Z166&gt;=1,AG166&gt;=1),AG166/Z166*0.2,0))/(IF(AND(X166&gt;=1,AE166&gt;=1),0.5,0)+IF(AND(Y166&gt;=1,AF166&gt;=1),0.3,0)+IF(AND(Z166&gt;=1,AG166&gt;=1),0.2,0)),1),0),IFERROR(ROUND((IF(AE166&gt;=1,AE166*0.5,0)+IF(AF166&gt;=1,AF166*0.3,0)+IF(AG166&gt;=1,AG166*0.2,0))/(IF(AE166&gt;=1,0.5,0)+IF(AF166&gt;=1,0.3,0)+IF(AG166&gt;=1,0.2,0)),0),"NP/UA"))))</f>
        <v>259</v>
      </c>
      <c r="O166">
        <v>265</v>
      </c>
      <c r="P166">
        <v>276</v>
      </c>
      <c r="Q166">
        <v>288</v>
      </c>
      <c r="R166">
        <v>277</v>
      </c>
      <c r="S166">
        <v>260</v>
      </c>
      <c r="T166">
        <v>274</v>
      </c>
      <c r="U166">
        <v>278</v>
      </c>
      <c r="V166">
        <v>281</v>
      </c>
      <c r="W166">
        <v>270</v>
      </c>
      <c r="X166">
        <v>265</v>
      </c>
      <c r="Y166">
        <v>250</v>
      </c>
      <c r="Z166">
        <v>286</v>
      </c>
      <c r="AA166">
        <v>269</v>
      </c>
      <c r="AB166">
        <v>265</v>
      </c>
      <c r="AC166">
        <v>264</v>
      </c>
      <c r="AD166">
        <v>253</v>
      </c>
      <c r="AE166">
        <v>258</v>
      </c>
      <c r="AF166">
        <v>248</v>
      </c>
      <c r="AG166">
        <v>252</v>
      </c>
      <c r="AH166">
        <v>284</v>
      </c>
      <c r="AI166">
        <v>236</v>
      </c>
      <c r="AJ166">
        <v>252</v>
      </c>
      <c r="AK166">
        <v>227</v>
      </c>
      <c r="AL166">
        <v>220</v>
      </c>
      <c r="AM166" s="2"/>
      <c r="AN166" s="2"/>
      <c r="AO166" s="2"/>
      <c r="AP166" s="2"/>
    </row>
    <row r="167" spans="1:42" x14ac:dyDescent="0.35">
      <c r="A167" s="2" t="s">
        <v>150</v>
      </c>
      <c r="B167" s="4" t="s">
        <v>334</v>
      </c>
      <c r="C167" s="4" t="s">
        <v>395</v>
      </c>
      <c r="D167" s="2" t="s">
        <v>6</v>
      </c>
      <c r="E167" s="2" t="s">
        <v>36</v>
      </c>
      <c r="F167" s="12">
        <f>IF(AND(O167=0,P167=0,S167=0,T167=0,W167=0,X167=0,AA167=0,AB167=0,AE167=0,AF167=0,AI167=0,AJ167=0),"CLOSED",IF(COUNTIF(AI167:AL167,"&gt;0")-COUNTIF(AI167:AL167,"&gt;=1")&gt;=2,"NP/UA",IF(S167&gt;=1,ROUND(S167*IFERROR((IF(AND(T167&gt;=1,AA167&gt;=1),AA167/T167*0.5,0)+IF(AND(U167&gt;=1,AB167&gt;=1),AB167/U167*0.3,0)+IF(AND(V167&gt;=1,AC167&gt;=1),AC167/V167*0.2,0))/(IF(AND(T167&gt;=1,AA167&gt;=1),0.5,0)+IF(AND(U167&gt;=1,AB167&gt;=1),0.3,0)+IF(AND(V167&gt;=1,AC167&gt;=1),0.2,0)),1)*IFERROR((IF(AND(AB167&gt;=1,AI167&gt;=1),AI167/AB167*0.5,0)+IF(AND(AC167&gt;=1,AJ167&gt;=1),AJ167/AC167*0.3,0)+IF(AND(AD167&gt;=1,AK167&gt;=1),AK167/AD167*0.2,0))/(IF(AND(AB167&gt;=1,AI167&gt;=1),0.5,0)+IF(AND(AC167&gt;=1,AJ167&gt;=1),0.3,0)+IF(AND(AD167&gt;=1,AK167&gt;=1),0.2,0)),1),0),IFERROR(ROUND((IF(ISNUMBER(M167),M167*0.4,0)+IF(AI167&gt;=1,AI167*0.25,0)+IF(AJ167&gt;=1,AJ167*0.15,0)+IF(AK167&gt;=1,AK167*0.1,0)+IF(AL167&gt;=1,AL167*0.1,0))/(IF(ISNUMBER(M167),0.4,0)+IF(AI167&gt;=1,0.25,0)+IF(AJ167&gt;=1,0.15,0)+IF(AK167&gt;=1,0.1,0)+IF(AL167&gt;=1,0.1,0)),0),"NP/UA"))))</f>
        <v>14</v>
      </c>
      <c r="G167" s="12">
        <f>IF(AND(O167=0,P167=0,S167=0,T167=0,W167=0,X167=0,AA167=0,AB167=0,AE167=0,AF167=0,AI167=0,AJ167=0),"CLOSED",IF(COUNTIF(AE167:AH167,"&gt;0")-COUNTIF(AE167:AH167,"&gt;=1")&gt;=2,"NP/UA",IF(O167&gt;=1,ROUND(O167*IFERROR((IF(AND(P167&gt;=1,W167&gt;=1),W167/P167*0.5,0)+IF(AND(Q167&gt;=1,X167&gt;=1),X167/Q167*0.3,0)+IF(AND(R167&gt;=1,Y167&gt;=1),Y167/R167*0.2,0))/(IF(AND(P167&gt;=1,W167&gt;=1),0.5,0)+IF(AND(Q167&gt;=1,X167&gt;=1),0.3,0)+IF(AND(R167&gt;=1,Y167&gt;=1),0.2,0)),1)*IFERROR((IF(AND(X167&gt;=1,AE167&gt;=1),AE167/X167*0.5,0)+IF(AND(Y167&gt;=1,AF167&gt;=1),AF167/Y167*0.3,0)+IF(AND(Z167&gt;=1,AG167&gt;=1),AG167/Z167*0.2,0))/(IF(AND(X167&gt;=1,AE167&gt;=1),0.5,0)+IF(AND(Y167&gt;=1,AF167&gt;=1),0.3,0)+IF(AND(Z167&gt;=1,AG167&gt;=1),0.2,0)),1),0),IFERROR(ROUND((IF(ISNUMBER(N167),N167*0.4,0)+IF(AE167&gt;=1,AE167*0.25,0)+IF(AF167&gt;=1,AF167*0.15,0)+IF(AG167&gt;=1,AG167*0.1,0)+IF(AH167&gt;=1,AH167*0.1,0))/(IF(ISNUMBER(N167),0.4,0)+IF(AE167&gt;=1,0.25,0)+IF(AF167&gt;=1,0.15,0)+IF(AG167&gt;=1,0.1,0)+IF(AH167&gt;=1,0.1,0)),0),"NP/UA"))))</f>
        <v>18</v>
      </c>
      <c r="H167" s="13">
        <f>IF(F167="NP/UA","Unavail",IF(F167="CLOSED","CLOSED",IF(ISNUMBER(F167),ROUND(F167/4,0),"Unavail")))</f>
        <v>4</v>
      </c>
      <c r="I167" s="13">
        <f>IF(G167="NP/UA","Unavail",IF(G167="CLOSED","CLOSED",IF(ISNUMBER(G167),ROUND(G167/7,0),"Unavail")))</f>
        <v>3</v>
      </c>
      <c r="J167" s="13">
        <f>IF(F167="NP/UA","Unavail",IF(F167="CLOSED","CLOSED",IF(ISNUMBER(F167),ROUND(F167*0.25*0.75,0),"Unavail")))</f>
        <v>3</v>
      </c>
      <c r="K167" s="13">
        <f>IF(G167="NP/UA","Unavail",IF(G167="CLOSED","CLOSED",IF(ISNUMBER(G167),ROUND(G167*(1/7)*0.75,0),"Unavail")))</f>
        <v>2</v>
      </c>
      <c r="L167" s="7"/>
      <c r="M167" s="11">
        <f>IF(AND(O167=0,P167=0,S167=0,T167=0,W167=0,X167=0,AA167=0,AB167=0,AE167=0,AF167=0,AI167=0,AJ167=0),"CLOSED",IF(COUNTIF(AI167:AL167,"&gt;0")-COUNTIF(AI167:AL167,"&gt;=1")&gt;=2,"NP/UA",IF(AA167&gt;=1,ROUND(AA167*IFERROR((IF(AND(AB167&gt;=1,AI167&gt;=1),AI167/AB167*0.5,0)+IF(AND(AC167&gt;=1,AJ167&gt;=1),AJ167/AC167*0.3,0)+IF(AND(AD167&gt;=1,AK167&gt;=1),AK167/AD167*0.2,0))/(IF(AND(AB167&gt;=1,AI167&gt;=1),0.5,0)+IF(AND(AC167&gt;=1,AJ167&gt;=1),0.3,0)+IF(AND(AD167&gt;=1,AK167&gt;=1),0.2,0)),1),0),IFERROR(ROUND((IF(AI167&gt;=1,AI167*0.5,0)+IF(AJ167&gt;=1,AJ167*0.3,0)+IF(AK167&gt;=1,AK167*0.2,0))/(IF(AI167&gt;=1,0.5,0)+IF(AJ167&gt;=1,0.3,0)+IF(AK167&gt;=1,0.2,0)),0),"NP/UA"))))</f>
        <v>6</v>
      </c>
      <c r="N167" s="11">
        <f>IF(AND(O167=0,P167=0,S167=0,T167=0,W167=0,X167=0,AA167=0,AB167=0,AE167=0,AF167=0,AI167=0,AJ167=0),"CLOSED",IF(COUNTIF(AE167:AH167,"&gt;0")-COUNTIF(AE167:AH167,"&gt;=1")&gt;=2,"NP/UA",IF(W167&gt;=1,ROUND(W167*IFERROR((IF(AND(X167&gt;=1,AE167&gt;=1),AE167/X167*0.5,0)+IF(AND(Y167&gt;=1,AF167&gt;=1),AF167/Y167*0.3,0)+IF(AND(Z167&gt;=1,AG167&gt;=1),AG167/Z167*0.2,0))/(IF(AND(X167&gt;=1,AE167&gt;=1),0.5,0)+IF(AND(Y167&gt;=1,AF167&gt;=1),0.3,0)+IF(AND(Z167&gt;=1,AG167&gt;=1),0.2,0)),1),0),IFERROR(ROUND((IF(AE167&gt;=1,AE167*0.5,0)+IF(AF167&gt;=1,AF167*0.3,0)+IF(AG167&gt;=1,AG167*0.2,0))/(IF(AE167&gt;=1,0.5,0)+IF(AF167&gt;=1,0.3,0)+IF(AG167&gt;=1,0.2,0)),0),"NP/UA"))))</f>
        <v>16</v>
      </c>
      <c r="O167">
        <v>16</v>
      </c>
      <c r="P167">
        <v>18</v>
      </c>
      <c r="Q167">
        <v>15</v>
      </c>
      <c r="R167">
        <v>10</v>
      </c>
      <c r="S167">
        <v>20</v>
      </c>
      <c r="T167">
        <v>13</v>
      </c>
      <c r="U167">
        <v>18</v>
      </c>
      <c r="V167">
        <v>17</v>
      </c>
      <c r="W167">
        <v>17</v>
      </c>
      <c r="X167">
        <v>16</v>
      </c>
      <c r="Y167">
        <v>19</v>
      </c>
      <c r="Z167">
        <v>11</v>
      </c>
      <c r="AA167">
        <v>6</v>
      </c>
      <c r="AB167">
        <v>17</v>
      </c>
      <c r="AC167">
        <v>20</v>
      </c>
      <c r="AD167">
        <v>10</v>
      </c>
      <c r="AE167">
        <v>12</v>
      </c>
      <c r="AF167">
        <v>20</v>
      </c>
      <c r="AG167">
        <v>14</v>
      </c>
      <c r="AH167">
        <v>19</v>
      </c>
      <c r="AI167">
        <v>13</v>
      </c>
      <c r="AJ167">
        <v>23</v>
      </c>
      <c r="AK167">
        <v>11</v>
      </c>
      <c r="AL167">
        <v>18</v>
      </c>
      <c r="AM167" s="2"/>
      <c r="AN167" s="2"/>
      <c r="AO167" s="2"/>
      <c r="AP167" s="2"/>
    </row>
    <row r="168" spans="1:42" x14ac:dyDescent="0.35">
      <c r="A168" s="2" t="s">
        <v>165</v>
      </c>
      <c r="B168" s="4" t="s">
        <v>334</v>
      </c>
      <c r="C168" s="4" t="s">
        <v>395</v>
      </c>
      <c r="D168" s="2" t="s">
        <v>6</v>
      </c>
      <c r="E168" s="2" t="s">
        <v>108</v>
      </c>
      <c r="F168" s="12">
        <f>IF(AND(O168=0,P168=0,S168=0,T168=0,W168=0,X168=0,AA168=0,AB168=0,AE168=0,AF168=0,AI168=0,AJ168=0),"CLOSED",IF(COUNTIF(AI168:AL168,"&gt;0")-COUNTIF(AI168:AL168,"&gt;=1")&gt;=2,"NP/UA",IF(S168&gt;=1,ROUND(S168*IFERROR((IF(AND(T168&gt;=1,AA168&gt;=1),AA168/T168*0.5,0)+IF(AND(U168&gt;=1,AB168&gt;=1),AB168/U168*0.3,0)+IF(AND(V168&gt;=1,AC168&gt;=1),AC168/V168*0.2,0))/(IF(AND(T168&gt;=1,AA168&gt;=1),0.5,0)+IF(AND(U168&gt;=1,AB168&gt;=1),0.3,0)+IF(AND(V168&gt;=1,AC168&gt;=1),0.2,0)),1)*IFERROR((IF(AND(AB168&gt;=1,AI168&gt;=1),AI168/AB168*0.5,0)+IF(AND(AC168&gt;=1,AJ168&gt;=1),AJ168/AC168*0.3,0)+IF(AND(AD168&gt;=1,AK168&gt;=1),AK168/AD168*0.2,0))/(IF(AND(AB168&gt;=1,AI168&gt;=1),0.5,0)+IF(AND(AC168&gt;=1,AJ168&gt;=1),0.3,0)+IF(AND(AD168&gt;=1,AK168&gt;=1),0.2,0)),1),0),IFERROR(ROUND((IF(ISNUMBER(M168),M168*0.4,0)+IF(AI168&gt;=1,AI168*0.25,0)+IF(AJ168&gt;=1,AJ168*0.15,0)+IF(AK168&gt;=1,AK168*0.1,0)+IF(AL168&gt;=1,AL168*0.1,0))/(IF(ISNUMBER(M168),0.4,0)+IF(AI168&gt;=1,0.25,0)+IF(AJ168&gt;=1,0.15,0)+IF(AK168&gt;=1,0.1,0)+IF(AL168&gt;=1,0.1,0)),0),"NP/UA"))))</f>
        <v>157</v>
      </c>
      <c r="G168" s="12">
        <f>IF(AND(O168=0,P168=0,S168=0,T168=0,W168=0,X168=0,AA168=0,AB168=0,AE168=0,AF168=0,AI168=0,AJ168=0),"CLOSED",IF(COUNTIF(AE168:AH168,"&gt;0")-COUNTIF(AE168:AH168,"&gt;=1")&gt;=2,"NP/UA",IF(O168&gt;=1,ROUND(O168*IFERROR((IF(AND(P168&gt;=1,W168&gt;=1),W168/P168*0.5,0)+IF(AND(Q168&gt;=1,X168&gt;=1),X168/Q168*0.3,0)+IF(AND(R168&gt;=1,Y168&gt;=1),Y168/R168*0.2,0))/(IF(AND(P168&gt;=1,W168&gt;=1),0.5,0)+IF(AND(Q168&gt;=1,X168&gt;=1),0.3,0)+IF(AND(R168&gt;=1,Y168&gt;=1),0.2,0)),1)*IFERROR((IF(AND(X168&gt;=1,AE168&gt;=1),AE168/X168*0.5,0)+IF(AND(Y168&gt;=1,AF168&gt;=1),AF168/Y168*0.3,0)+IF(AND(Z168&gt;=1,AG168&gt;=1),AG168/Z168*0.2,0))/(IF(AND(X168&gt;=1,AE168&gt;=1),0.5,0)+IF(AND(Y168&gt;=1,AF168&gt;=1),0.3,0)+IF(AND(Z168&gt;=1,AG168&gt;=1),0.2,0)),1),0),IFERROR(ROUND((IF(ISNUMBER(N168),N168*0.4,0)+IF(AE168&gt;=1,AE168*0.25,0)+IF(AF168&gt;=1,AF168*0.15,0)+IF(AG168&gt;=1,AG168*0.1,0)+IF(AH168&gt;=1,AH168*0.1,0))/(IF(ISNUMBER(N168),0.4,0)+IF(AE168&gt;=1,0.25,0)+IF(AF168&gt;=1,0.15,0)+IF(AG168&gt;=1,0.1,0)+IF(AH168&gt;=1,0.1,0)),0),"NP/UA"))))</f>
        <v>195</v>
      </c>
      <c r="H168" s="13">
        <f>IF(F168="NP/UA","Unavail",IF(F168="CLOSED","CLOSED",IF(ISNUMBER(F168),ROUND(F168/4,0),"Unavail")))</f>
        <v>39</v>
      </c>
      <c r="I168" s="13">
        <f>IF(G168="NP/UA","Unavail",IF(G168="CLOSED","CLOSED",IF(ISNUMBER(G168),ROUND(G168/7,0),"Unavail")))</f>
        <v>28</v>
      </c>
      <c r="J168" s="13">
        <f>IF(F168="NP/UA","Unavail",IF(F168="CLOSED","CLOSED",IF(ISNUMBER(F168),ROUND(F168*0.25*0.75,0),"Unavail")))</f>
        <v>29</v>
      </c>
      <c r="K168" s="13">
        <f>IF(G168="NP/UA","Unavail",IF(G168="CLOSED","CLOSED",IF(ISNUMBER(G168),ROUND(G168*(1/7)*0.75,0),"Unavail")))</f>
        <v>21</v>
      </c>
      <c r="L168" s="7"/>
      <c r="M168" s="11">
        <f>IF(AND(O168=0,P168=0,S168=0,T168=0,W168=0,X168=0,AA168=0,AB168=0,AE168=0,AF168=0,AI168=0,AJ168=0),"CLOSED",IF(COUNTIF(AI168:AL168,"&gt;0")-COUNTIF(AI168:AL168,"&gt;=1")&gt;=2,"NP/UA",IF(AA168&gt;=1,ROUND(AA168*IFERROR((IF(AND(AB168&gt;=1,AI168&gt;=1),AI168/AB168*0.5,0)+IF(AND(AC168&gt;=1,AJ168&gt;=1),AJ168/AC168*0.3,0)+IF(AND(AD168&gt;=1,AK168&gt;=1),AK168/AD168*0.2,0))/(IF(AND(AB168&gt;=1,AI168&gt;=1),0.5,0)+IF(AND(AC168&gt;=1,AJ168&gt;=1),0.3,0)+IF(AND(AD168&gt;=1,AK168&gt;=1),0.2,0)),1),0),IFERROR(ROUND((IF(AI168&gt;=1,AI168*0.5,0)+IF(AJ168&gt;=1,AJ168*0.3,0)+IF(AK168&gt;=1,AK168*0.2,0))/(IF(AI168&gt;=1,0.5,0)+IF(AJ168&gt;=1,0.3,0)+IF(AK168&gt;=1,0.2,0)),0),"NP/UA"))))</f>
        <v>139</v>
      </c>
      <c r="N168" s="11">
        <f>IF(AND(O168=0,P168=0,S168=0,T168=0,W168=0,X168=0,AA168=0,AB168=0,AE168=0,AF168=0,AI168=0,AJ168=0),"CLOSED",IF(COUNTIF(AE168:AH168,"&gt;0")-COUNTIF(AE168:AH168,"&gt;=1")&gt;=2,"NP/UA",IF(W168&gt;=1,ROUND(W168*IFERROR((IF(AND(X168&gt;=1,AE168&gt;=1),AE168/X168*0.5,0)+IF(AND(Y168&gt;=1,AF168&gt;=1),AF168/Y168*0.3,0)+IF(AND(Z168&gt;=1,AG168&gt;=1),AG168/Z168*0.2,0))/(IF(AND(X168&gt;=1,AE168&gt;=1),0.5,0)+IF(AND(Y168&gt;=1,AF168&gt;=1),0.3,0)+IF(AND(Z168&gt;=1,AG168&gt;=1),0.2,0)),1),0),IFERROR(ROUND((IF(AE168&gt;=1,AE168*0.5,0)+IF(AF168&gt;=1,AF168*0.3,0)+IF(AG168&gt;=1,AG168*0.2,0))/(IF(AE168&gt;=1,0.5,0)+IF(AF168&gt;=1,0.3,0)+IF(AG168&gt;=1,0.2,0)),0),"NP/UA"))))</f>
        <v>173</v>
      </c>
      <c r="O168">
        <v>197</v>
      </c>
      <c r="P168">
        <v>179</v>
      </c>
      <c r="Q168">
        <v>163</v>
      </c>
      <c r="R168">
        <v>155</v>
      </c>
      <c r="S168">
        <v>161</v>
      </c>
      <c r="T168">
        <v>141</v>
      </c>
      <c r="U168">
        <v>157</v>
      </c>
      <c r="V168">
        <v>137</v>
      </c>
      <c r="W168">
        <v>171</v>
      </c>
      <c r="X168">
        <v>157</v>
      </c>
      <c r="Y168">
        <v>161</v>
      </c>
      <c r="Z168">
        <v>169</v>
      </c>
      <c r="AA168">
        <v>141</v>
      </c>
      <c r="AB168">
        <v>155</v>
      </c>
      <c r="AC168">
        <v>135</v>
      </c>
      <c r="AD168">
        <v>136</v>
      </c>
      <c r="AE168">
        <v>158</v>
      </c>
      <c r="AF168">
        <v>162</v>
      </c>
      <c r="AG168">
        <v>177</v>
      </c>
      <c r="AH168">
        <v>132</v>
      </c>
      <c r="AI168">
        <v>155</v>
      </c>
      <c r="AJ168">
        <v>128</v>
      </c>
      <c r="AK168">
        <v>136</v>
      </c>
      <c r="AL168">
        <v>135</v>
      </c>
      <c r="AM168" s="2"/>
      <c r="AN168" s="2"/>
      <c r="AO168" s="2"/>
      <c r="AP168" s="2"/>
    </row>
    <row r="169" spans="1:42" x14ac:dyDescent="0.35">
      <c r="A169" s="2" t="s">
        <v>169</v>
      </c>
      <c r="B169" s="4" t="s">
        <v>334</v>
      </c>
      <c r="C169" s="4" t="s">
        <v>395</v>
      </c>
      <c r="D169" s="2" t="s">
        <v>170</v>
      </c>
      <c r="E169" s="2" t="s">
        <v>171</v>
      </c>
      <c r="F169" s="12">
        <f>IF(AND(O169=0,P169=0,S169=0,T169=0,W169=0,X169=0,AA169=0,AB169=0,AE169=0,AF169=0,AI169=0,AJ169=0),"CLOSED",IF(COUNTIF(AI169:AL169,"&gt;0")-COUNTIF(AI169:AL169,"&gt;=1")&gt;=2,"NP/UA",IF(S169&gt;=1,ROUND(S169*IFERROR((IF(AND(T169&gt;=1,AA169&gt;=1),AA169/T169*0.5,0)+IF(AND(U169&gt;=1,AB169&gt;=1),AB169/U169*0.3,0)+IF(AND(V169&gt;=1,AC169&gt;=1),AC169/V169*0.2,0))/(IF(AND(T169&gt;=1,AA169&gt;=1),0.5,0)+IF(AND(U169&gt;=1,AB169&gt;=1),0.3,0)+IF(AND(V169&gt;=1,AC169&gt;=1),0.2,0)),1)*IFERROR((IF(AND(AB169&gt;=1,AI169&gt;=1),AI169/AB169*0.5,0)+IF(AND(AC169&gt;=1,AJ169&gt;=1),AJ169/AC169*0.3,0)+IF(AND(AD169&gt;=1,AK169&gt;=1),AK169/AD169*0.2,0))/(IF(AND(AB169&gt;=1,AI169&gt;=1),0.5,0)+IF(AND(AC169&gt;=1,AJ169&gt;=1),0.3,0)+IF(AND(AD169&gt;=1,AK169&gt;=1),0.2,0)),1),0),IFERROR(ROUND((IF(ISNUMBER(M169),M169*0.4,0)+IF(AI169&gt;=1,AI169*0.25,0)+IF(AJ169&gt;=1,AJ169*0.15,0)+IF(AK169&gt;=1,AK169*0.1,0)+IF(AL169&gt;=1,AL169*0.1,0))/(IF(ISNUMBER(M169),0.4,0)+IF(AI169&gt;=1,0.25,0)+IF(AJ169&gt;=1,0.15,0)+IF(AK169&gt;=1,0.1,0)+IF(AL169&gt;=1,0.1,0)),0),"NP/UA"))))</f>
        <v>1</v>
      </c>
      <c r="G169" s="12">
        <f>IF(AND(O169=0,P169=0,S169=0,T169=0,W169=0,X169=0,AA169=0,AB169=0,AE169=0,AF169=0,AI169=0,AJ169=0),"CLOSED",IF(COUNTIF(AE169:AH169,"&gt;0")-COUNTIF(AE169:AH169,"&gt;=1")&gt;=2,"NP/UA",IF(O169&gt;=1,ROUND(O169*IFERROR((IF(AND(P169&gt;=1,W169&gt;=1),W169/P169*0.5,0)+IF(AND(Q169&gt;=1,X169&gt;=1),X169/Q169*0.3,0)+IF(AND(R169&gt;=1,Y169&gt;=1),Y169/R169*0.2,0))/(IF(AND(P169&gt;=1,W169&gt;=1),0.5,0)+IF(AND(Q169&gt;=1,X169&gt;=1),0.3,0)+IF(AND(R169&gt;=1,Y169&gt;=1),0.2,0)),1)*IFERROR((IF(AND(X169&gt;=1,AE169&gt;=1),AE169/X169*0.5,0)+IF(AND(Y169&gt;=1,AF169&gt;=1),AF169/Y169*0.3,0)+IF(AND(Z169&gt;=1,AG169&gt;=1),AG169/Z169*0.2,0))/(IF(AND(X169&gt;=1,AE169&gt;=1),0.5,0)+IF(AND(Y169&gt;=1,AF169&gt;=1),0.3,0)+IF(AND(Z169&gt;=1,AG169&gt;=1),0.2,0)),1),0),IFERROR(ROUND((IF(ISNUMBER(N169),N169*0.4,0)+IF(AE169&gt;=1,AE169*0.25,0)+IF(AF169&gt;=1,AF169*0.15,0)+IF(AG169&gt;=1,AG169*0.1,0)+IF(AH169&gt;=1,AH169*0.1,0))/(IF(ISNUMBER(N169),0.4,0)+IF(AE169&gt;=1,0.25,0)+IF(AF169&gt;=1,0.15,0)+IF(AG169&gt;=1,0.1,0)+IF(AH169&gt;=1,0.1,0)),0),"NP/UA"))))</f>
        <v>1</v>
      </c>
      <c r="H169" s="13">
        <f>IF(F169="NP/UA","Unavail",IF(F169="CLOSED","CLOSED",IF(ISNUMBER(F169),ROUND(F169/4,0),"Unavail")))</f>
        <v>0</v>
      </c>
      <c r="I169" s="13">
        <f>IF(G169="NP/UA","Unavail",IF(G169="CLOSED","CLOSED",IF(ISNUMBER(G169),ROUND(G169/7,0),"Unavail")))</f>
        <v>0</v>
      </c>
      <c r="J169" s="13">
        <f>IF(F169="NP/UA","Unavail",IF(F169="CLOSED","CLOSED",IF(ISNUMBER(F169),ROUND(F169*0.25*0.75,0),"Unavail")))</f>
        <v>0</v>
      </c>
      <c r="K169" s="13">
        <f>IF(G169="NP/UA","Unavail",IF(G169="CLOSED","CLOSED",IF(ISNUMBER(G169),ROUND(G169*(1/7)*0.75,0),"Unavail")))</f>
        <v>0</v>
      </c>
      <c r="L169" s="7"/>
      <c r="M169" s="11">
        <f>IF(AND(O169=0,P169=0,S169=0,T169=0,W169=0,X169=0,AA169=0,AB169=0,AE169=0,AF169=0,AI169=0,AJ169=0),"CLOSED",IF(COUNTIF(AI169:AL169,"&gt;0")-COUNTIF(AI169:AL169,"&gt;=1")&gt;=2,"NP/UA",IF(AA169&gt;=1,ROUND(AA169*IFERROR((IF(AND(AB169&gt;=1,AI169&gt;=1),AI169/AB169*0.5,0)+IF(AND(AC169&gt;=1,AJ169&gt;=1),AJ169/AC169*0.3,0)+IF(AND(AD169&gt;=1,AK169&gt;=1),AK169/AD169*0.2,0))/(IF(AND(AB169&gt;=1,AI169&gt;=1),0.5,0)+IF(AND(AC169&gt;=1,AJ169&gt;=1),0.3,0)+IF(AND(AD169&gt;=1,AK169&gt;=1),0.2,0)),1),0),IFERROR(ROUND((IF(AI169&gt;=1,AI169*0.5,0)+IF(AJ169&gt;=1,AJ169*0.3,0)+IF(AK169&gt;=1,AK169*0.2,0))/(IF(AI169&gt;=1,0.5,0)+IF(AJ169&gt;=1,0.3,0)+IF(AK169&gt;=1,0.2,0)),0),"NP/UA"))))</f>
        <v>1</v>
      </c>
      <c r="N169" s="11">
        <f>IF(AND(O169=0,P169=0,S169=0,T169=0,W169=0,X169=0,AA169=0,AB169=0,AE169=0,AF169=0,AI169=0,AJ169=0),"CLOSED",IF(COUNTIF(AE169:AH169,"&gt;0")-COUNTIF(AE169:AH169,"&gt;=1")&gt;=2,"NP/UA",IF(W169&gt;=1,ROUND(W169*IFERROR((IF(AND(X169&gt;=1,AE169&gt;=1),AE169/X169*0.5,0)+IF(AND(Y169&gt;=1,AF169&gt;=1),AF169/Y169*0.3,0)+IF(AND(Z169&gt;=1,AG169&gt;=1),AG169/Z169*0.2,0))/(IF(AND(X169&gt;=1,AE169&gt;=1),0.5,0)+IF(AND(Y169&gt;=1,AF169&gt;=1),0.3,0)+IF(AND(Z169&gt;=1,AG169&gt;=1),0.2,0)),1),0),IFERROR(ROUND((IF(AE169&gt;=1,AE169*0.5,0)+IF(AF169&gt;=1,AF169*0.3,0)+IF(AG169&gt;=1,AG169*0.2,0))/(IF(AE169&gt;=1,0.5,0)+IF(AF169&gt;=1,0.3,0)+IF(AG169&gt;=1,0.2,0)),0),"NP/UA"))))</f>
        <v>1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1</v>
      </c>
      <c r="U169">
        <v>2</v>
      </c>
      <c r="V169">
        <v>1</v>
      </c>
      <c r="W169">
        <v>0</v>
      </c>
      <c r="X169">
        <v>0</v>
      </c>
      <c r="Y169">
        <v>0</v>
      </c>
      <c r="Z169">
        <v>1</v>
      </c>
      <c r="AA169">
        <v>1</v>
      </c>
      <c r="AB169">
        <v>2</v>
      </c>
      <c r="AC169">
        <v>1</v>
      </c>
      <c r="AD169">
        <v>1</v>
      </c>
      <c r="AE169">
        <v>0</v>
      </c>
      <c r="AF169">
        <v>0</v>
      </c>
      <c r="AG169">
        <v>1</v>
      </c>
      <c r="AH169">
        <v>1</v>
      </c>
      <c r="AI169">
        <v>1</v>
      </c>
      <c r="AJ169">
        <v>0</v>
      </c>
      <c r="AK169">
        <v>1</v>
      </c>
      <c r="AL169">
        <v>1</v>
      </c>
      <c r="AM169" s="2"/>
      <c r="AN169" s="2"/>
      <c r="AO169" s="2"/>
      <c r="AP169" s="2"/>
    </row>
    <row r="170" spans="1:42" x14ac:dyDescent="0.35">
      <c r="A170" s="2" t="s">
        <v>188</v>
      </c>
      <c r="B170" s="4" t="s">
        <v>334</v>
      </c>
      <c r="C170" s="4" t="s">
        <v>395</v>
      </c>
      <c r="D170" s="2" t="s">
        <v>186</v>
      </c>
      <c r="E170" s="2" t="s">
        <v>187</v>
      </c>
      <c r="F170" s="12">
        <f>IF(AND(O170=0,P170=0,S170=0,T170=0,W170=0,X170=0,AA170=0,AB170=0,AE170=0,AF170=0,AI170=0,AJ170=0),"CLOSED",IF(COUNTIF(AI170:AL170,"&gt;0")-COUNTIF(AI170:AL170,"&gt;=1")&gt;=2,"NP/UA",IF(S170&gt;=1,ROUND(S170*IFERROR((IF(AND(T170&gt;=1,AA170&gt;=1),AA170/T170*0.5,0)+IF(AND(U170&gt;=1,AB170&gt;=1),AB170/U170*0.3,0)+IF(AND(V170&gt;=1,AC170&gt;=1),AC170/V170*0.2,0))/(IF(AND(T170&gt;=1,AA170&gt;=1),0.5,0)+IF(AND(U170&gt;=1,AB170&gt;=1),0.3,0)+IF(AND(V170&gt;=1,AC170&gt;=1),0.2,0)),1)*IFERROR((IF(AND(AB170&gt;=1,AI170&gt;=1),AI170/AB170*0.5,0)+IF(AND(AC170&gt;=1,AJ170&gt;=1),AJ170/AC170*0.3,0)+IF(AND(AD170&gt;=1,AK170&gt;=1),AK170/AD170*0.2,0))/(IF(AND(AB170&gt;=1,AI170&gt;=1),0.5,0)+IF(AND(AC170&gt;=1,AJ170&gt;=1),0.3,0)+IF(AND(AD170&gt;=1,AK170&gt;=1),0.2,0)),1),0),IFERROR(ROUND((IF(ISNUMBER(M170),M170*0.4,0)+IF(AI170&gt;=1,AI170*0.25,0)+IF(AJ170&gt;=1,AJ170*0.15,0)+IF(AK170&gt;=1,AK170*0.1,0)+IF(AL170&gt;=1,AL170*0.1,0))/(IF(ISNUMBER(M170),0.4,0)+IF(AI170&gt;=1,0.25,0)+IF(AJ170&gt;=1,0.15,0)+IF(AK170&gt;=1,0.1,0)+IF(AL170&gt;=1,0.1,0)),0),"NP/UA"))))</f>
        <v>34</v>
      </c>
      <c r="G170" s="12">
        <f>IF(AND(O170=0,P170=0,S170=0,T170=0,W170=0,X170=0,AA170=0,AB170=0,AE170=0,AF170=0,AI170=0,AJ170=0),"CLOSED",IF(COUNTIF(AE170:AH170,"&gt;0")-COUNTIF(AE170:AH170,"&gt;=1")&gt;=2,"NP/UA",IF(O170&gt;=1,ROUND(O170*IFERROR((IF(AND(P170&gt;=1,W170&gt;=1),W170/P170*0.5,0)+IF(AND(Q170&gt;=1,X170&gt;=1),X170/Q170*0.3,0)+IF(AND(R170&gt;=1,Y170&gt;=1),Y170/R170*0.2,0))/(IF(AND(P170&gt;=1,W170&gt;=1),0.5,0)+IF(AND(Q170&gt;=1,X170&gt;=1),0.3,0)+IF(AND(R170&gt;=1,Y170&gt;=1),0.2,0)),1)*IFERROR((IF(AND(X170&gt;=1,AE170&gt;=1),AE170/X170*0.5,0)+IF(AND(Y170&gt;=1,AF170&gt;=1),AF170/Y170*0.3,0)+IF(AND(Z170&gt;=1,AG170&gt;=1),AG170/Z170*0.2,0))/(IF(AND(X170&gt;=1,AE170&gt;=1),0.5,0)+IF(AND(Y170&gt;=1,AF170&gt;=1),0.3,0)+IF(AND(Z170&gt;=1,AG170&gt;=1),0.2,0)),1),0),IFERROR(ROUND((IF(ISNUMBER(N170),N170*0.4,0)+IF(AE170&gt;=1,AE170*0.25,0)+IF(AF170&gt;=1,AF170*0.15,0)+IF(AG170&gt;=1,AG170*0.1,0)+IF(AH170&gt;=1,AH170*0.1,0))/(IF(ISNUMBER(N170),0.4,0)+IF(AE170&gt;=1,0.25,0)+IF(AF170&gt;=1,0.15,0)+IF(AG170&gt;=1,0.1,0)+IF(AH170&gt;=1,0.1,0)),0),"NP/UA"))))</f>
        <v>33</v>
      </c>
      <c r="H170" s="13">
        <f>IF(F170="NP/UA","Unavail",IF(F170="CLOSED","CLOSED",IF(ISNUMBER(F170),ROUND(F170/4,0),"Unavail")))</f>
        <v>9</v>
      </c>
      <c r="I170" s="13">
        <f>IF(G170="NP/UA","Unavail",IF(G170="CLOSED","CLOSED",IF(ISNUMBER(G170),ROUND(G170/7,0),"Unavail")))</f>
        <v>5</v>
      </c>
      <c r="J170" s="13">
        <f>IF(F170="NP/UA","Unavail",IF(F170="CLOSED","CLOSED",IF(ISNUMBER(F170),ROUND(F170*0.25*0.75,0),"Unavail")))</f>
        <v>6</v>
      </c>
      <c r="K170" s="13">
        <f>IF(G170="NP/UA","Unavail",IF(G170="CLOSED","CLOSED",IF(ISNUMBER(G170),ROUND(G170*(1/7)*0.75,0),"Unavail")))</f>
        <v>4</v>
      </c>
      <c r="L170" s="7"/>
      <c r="M170" s="11">
        <f>IF(AND(O170=0,P170=0,S170=0,T170=0,W170=0,X170=0,AA170=0,AB170=0,AE170=0,AF170=0,AI170=0,AJ170=0),"CLOSED",IF(COUNTIF(AI170:AL170,"&gt;0")-COUNTIF(AI170:AL170,"&gt;=1")&gt;=2,"NP/UA",IF(AA170&gt;=1,ROUND(AA170*IFERROR((IF(AND(AB170&gt;=1,AI170&gt;=1),AI170/AB170*0.5,0)+IF(AND(AC170&gt;=1,AJ170&gt;=1),AJ170/AC170*0.3,0)+IF(AND(AD170&gt;=1,AK170&gt;=1),AK170/AD170*0.2,0))/(IF(AND(AB170&gt;=1,AI170&gt;=1),0.5,0)+IF(AND(AC170&gt;=1,AJ170&gt;=1),0.3,0)+IF(AND(AD170&gt;=1,AK170&gt;=1),0.2,0)),1),0),IFERROR(ROUND((IF(AI170&gt;=1,AI170*0.5,0)+IF(AJ170&gt;=1,AJ170*0.3,0)+IF(AK170&gt;=1,AK170*0.2,0))/(IF(AI170&gt;=1,0.5,0)+IF(AJ170&gt;=1,0.3,0)+IF(AK170&gt;=1,0.2,0)),0),"NP/UA"))))</f>
        <v>33</v>
      </c>
      <c r="N170" s="11">
        <f>IF(AND(O170=0,P170=0,S170=0,T170=0,W170=0,X170=0,AA170=0,AB170=0,AE170=0,AF170=0,AI170=0,AJ170=0),"CLOSED",IF(COUNTIF(AE170:AH170,"&gt;0")-COUNTIF(AE170:AH170,"&gt;=1")&gt;=2,"NP/UA",IF(W170&gt;=1,ROUND(W170*IFERROR((IF(AND(X170&gt;=1,AE170&gt;=1),AE170/X170*0.5,0)+IF(AND(Y170&gt;=1,AF170&gt;=1),AF170/Y170*0.3,0)+IF(AND(Z170&gt;=1,AG170&gt;=1),AG170/Z170*0.2,0))/(IF(AND(X170&gt;=1,AE170&gt;=1),0.5,0)+IF(AND(Y170&gt;=1,AF170&gt;=1),0.3,0)+IF(AND(Z170&gt;=1,AG170&gt;=1),0.2,0)),1),0),IFERROR(ROUND((IF(AE170&gt;=1,AE170*0.5,0)+IF(AF170&gt;=1,AF170*0.3,0)+IF(AG170&gt;=1,AG170*0.2,0))/(IF(AE170&gt;=1,0.5,0)+IF(AF170&gt;=1,0.3,0)+IF(AG170&gt;=1,0.2,0)),0),"NP/UA"))))</f>
        <v>36</v>
      </c>
      <c r="O170">
        <v>32</v>
      </c>
      <c r="P170">
        <v>35</v>
      </c>
      <c r="Q170">
        <v>40</v>
      </c>
      <c r="R170">
        <v>37</v>
      </c>
      <c r="S170">
        <v>37</v>
      </c>
      <c r="T170">
        <v>36</v>
      </c>
      <c r="U170">
        <v>46</v>
      </c>
      <c r="V170">
        <v>48</v>
      </c>
      <c r="W170">
        <v>33</v>
      </c>
      <c r="X170">
        <v>39</v>
      </c>
      <c r="Y170">
        <v>32</v>
      </c>
      <c r="Z170">
        <v>44</v>
      </c>
      <c r="AA170">
        <v>36</v>
      </c>
      <c r="AB170">
        <v>43</v>
      </c>
      <c r="AC170">
        <v>47</v>
      </c>
      <c r="AD170">
        <v>44</v>
      </c>
      <c r="AE170">
        <v>41</v>
      </c>
      <c r="AF170">
        <v>38</v>
      </c>
      <c r="AG170">
        <v>46</v>
      </c>
      <c r="AH170">
        <v>37</v>
      </c>
      <c r="AI170">
        <v>42</v>
      </c>
      <c r="AJ170">
        <v>40</v>
      </c>
      <c r="AK170">
        <v>41</v>
      </c>
      <c r="AL170">
        <v>34</v>
      </c>
      <c r="AM170" s="2"/>
      <c r="AN170" s="2"/>
      <c r="AO170" s="2"/>
      <c r="AP170" s="2"/>
    </row>
    <row r="171" spans="1:42" x14ac:dyDescent="0.35">
      <c r="A171" s="2" t="s">
        <v>191</v>
      </c>
      <c r="B171" s="4" t="s">
        <v>334</v>
      </c>
      <c r="C171" s="4" t="s">
        <v>395</v>
      </c>
      <c r="D171" s="2" t="s">
        <v>107</v>
      </c>
      <c r="E171" s="2" t="s">
        <v>41</v>
      </c>
      <c r="F171" s="12">
        <f>IF(AND(O171=0,P171=0,S171=0,T171=0,W171=0,X171=0,AA171=0,AB171=0,AE171=0,AF171=0,AI171=0,AJ171=0),"CLOSED",IF(COUNTIF(AI171:AL171,"&gt;0")-COUNTIF(AI171:AL171,"&gt;=1")&gt;=2,"NP/UA",IF(S171&gt;=1,ROUND(S171*IFERROR((IF(AND(T171&gt;=1,AA171&gt;=1),AA171/T171*0.5,0)+IF(AND(U171&gt;=1,AB171&gt;=1),AB171/U171*0.3,0)+IF(AND(V171&gt;=1,AC171&gt;=1),AC171/V171*0.2,0))/(IF(AND(T171&gt;=1,AA171&gt;=1),0.5,0)+IF(AND(U171&gt;=1,AB171&gt;=1),0.3,0)+IF(AND(V171&gt;=1,AC171&gt;=1),0.2,0)),1)*IFERROR((IF(AND(AB171&gt;=1,AI171&gt;=1),AI171/AB171*0.5,0)+IF(AND(AC171&gt;=1,AJ171&gt;=1),AJ171/AC171*0.3,0)+IF(AND(AD171&gt;=1,AK171&gt;=1),AK171/AD171*0.2,0))/(IF(AND(AB171&gt;=1,AI171&gt;=1),0.5,0)+IF(AND(AC171&gt;=1,AJ171&gt;=1),0.3,0)+IF(AND(AD171&gt;=1,AK171&gt;=1),0.2,0)),1),0),IFERROR(ROUND((IF(ISNUMBER(M171),M171*0.4,0)+IF(AI171&gt;=1,AI171*0.25,0)+IF(AJ171&gt;=1,AJ171*0.15,0)+IF(AK171&gt;=1,AK171*0.1,0)+IF(AL171&gt;=1,AL171*0.1,0))/(IF(ISNUMBER(M171),0.4,0)+IF(AI171&gt;=1,0.25,0)+IF(AJ171&gt;=1,0.15,0)+IF(AK171&gt;=1,0.1,0)+IF(AL171&gt;=1,0.1,0)),0),"NP/UA"))))</f>
        <v>48</v>
      </c>
      <c r="G171" s="12">
        <f>IF(AND(O171=0,P171=0,S171=0,T171=0,W171=0,X171=0,AA171=0,AB171=0,AE171=0,AF171=0,AI171=0,AJ171=0),"CLOSED",IF(COUNTIF(AE171:AH171,"&gt;0")-COUNTIF(AE171:AH171,"&gt;=1")&gt;=2,"NP/UA",IF(O171&gt;=1,ROUND(O171*IFERROR((IF(AND(P171&gt;=1,W171&gt;=1),W171/P171*0.5,0)+IF(AND(Q171&gt;=1,X171&gt;=1),X171/Q171*0.3,0)+IF(AND(R171&gt;=1,Y171&gt;=1),Y171/R171*0.2,0))/(IF(AND(P171&gt;=1,W171&gt;=1),0.5,0)+IF(AND(Q171&gt;=1,X171&gt;=1),0.3,0)+IF(AND(R171&gt;=1,Y171&gt;=1),0.2,0)),1)*IFERROR((IF(AND(X171&gt;=1,AE171&gt;=1),AE171/X171*0.5,0)+IF(AND(Y171&gt;=1,AF171&gt;=1),AF171/Y171*0.3,0)+IF(AND(Z171&gt;=1,AG171&gt;=1),AG171/Z171*0.2,0))/(IF(AND(X171&gt;=1,AE171&gt;=1),0.5,0)+IF(AND(Y171&gt;=1,AF171&gt;=1),0.3,0)+IF(AND(Z171&gt;=1,AG171&gt;=1),0.2,0)),1),0),IFERROR(ROUND((IF(ISNUMBER(N171),N171*0.4,0)+IF(AE171&gt;=1,AE171*0.25,0)+IF(AF171&gt;=1,AF171*0.15,0)+IF(AG171&gt;=1,AG171*0.1,0)+IF(AH171&gt;=1,AH171*0.1,0))/(IF(ISNUMBER(N171),0.4,0)+IF(AE171&gt;=1,0.25,0)+IF(AF171&gt;=1,0.15,0)+IF(AG171&gt;=1,0.1,0)+IF(AH171&gt;=1,0.1,0)),0),"NP/UA"))))</f>
        <v>18</v>
      </c>
      <c r="H171" s="13">
        <f>IF(F171="NP/UA","Unavail",IF(F171="CLOSED","CLOSED",IF(ISNUMBER(F171),ROUND(F171/4,0),"Unavail")))</f>
        <v>12</v>
      </c>
      <c r="I171" s="13">
        <f>IF(G171="NP/UA","Unavail",IF(G171="CLOSED","CLOSED",IF(ISNUMBER(G171),ROUND(G171/7,0),"Unavail")))</f>
        <v>3</v>
      </c>
      <c r="J171" s="13">
        <f>IF(F171="NP/UA","Unavail",IF(F171="CLOSED","CLOSED",IF(ISNUMBER(F171),ROUND(F171*0.25*0.75,0),"Unavail")))</f>
        <v>9</v>
      </c>
      <c r="K171" s="13">
        <f>IF(G171="NP/UA","Unavail",IF(G171="CLOSED","CLOSED",IF(ISNUMBER(G171),ROUND(G171*(1/7)*0.75,0),"Unavail")))</f>
        <v>2</v>
      </c>
      <c r="L171" s="7"/>
      <c r="M171" s="11">
        <f>IF(AND(O171=0,P171=0,S171=0,T171=0,W171=0,X171=0,AA171=0,AB171=0,AE171=0,AF171=0,AI171=0,AJ171=0),"CLOSED",IF(COUNTIF(AI171:AL171,"&gt;0")-COUNTIF(AI171:AL171,"&gt;=1")&gt;=2,"NP/UA",IF(AA171&gt;=1,ROUND(AA171*IFERROR((IF(AND(AB171&gt;=1,AI171&gt;=1),AI171/AB171*0.5,0)+IF(AND(AC171&gt;=1,AJ171&gt;=1),AJ171/AC171*0.3,0)+IF(AND(AD171&gt;=1,AK171&gt;=1),AK171/AD171*0.2,0))/(IF(AND(AB171&gt;=1,AI171&gt;=1),0.5,0)+IF(AND(AC171&gt;=1,AJ171&gt;=1),0.3,0)+IF(AND(AD171&gt;=1,AK171&gt;=1),0.2,0)),1),0),IFERROR(ROUND((IF(AI171&gt;=1,AI171*0.5,0)+IF(AJ171&gt;=1,AJ171*0.3,0)+IF(AK171&gt;=1,AK171*0.2,0))/(IF(AI171&gt;=1,0.5,0)+IF(AJ171&gt;=1,0.3,0)+IF(AK171&gt;=1,0.2,0)),0),"NP/UA"))))</f>
        <v>33</v>
      </c>
      <c r="N171" s="11">
        <f>IF(AND(O171=0,P171=0,S171=0,T171=0,W171=0,X171=0,AA171=0,AB171=0,AE171=0,AF171=0,AI171=0,AJ171=0),"CLOSED",IF(COUNTIF(AE171:AH171,"&gt;0")-COUNTIF(AE171:AH171,"&gt;=1")&gt;=2,"NP/UA",IF(W171&gt;=1,ROUND(W171*IFERROR((IF(AND(X171&gt;=1,AE171&gt;=1),AE171/X171*0.5,0)+IF(AND(Y171&gt;=1,AF171&gt;=1),AF171/Y171*0.3,0)+IF(AND(Z171&gt;=1,AG171&gt;=1),AG171/Z171*0.2,0))/(IF(AND(X171&gt;=1,AE171&gt;=1),0.5,0)+IF(AND(Y171&gt;=1,AF171&gt;=1),0.3,0)+IF(AND(Z171&gt;=1,AG171&gt;=1),0.2,0)),1),0),IFERROR(ROUND((IF(AE171&gt;=1,AE171*0.5,0)+IF(AF171&gt;=1,AF171*0.3,0)+IF(AG171&gt;=1,AG171*0.2,0))/(IF(AE171&gt;=1,0.5,0)+IF(AF171&gt;=1,0.3,0)+IF(AG171&gt;=1,0.2,0)),0),"NP/UA"))))</f>
        <v>28</v>
      </c>
      <c r="O171">
        <v>10</v>
      </c>
      <c r="P171">
        <v>13</v>
      </c>
      <c r="Q171">
        <v>12</v>
      </c>
      <c r="R171">
        <v>11</v>
      </c>
      <c r="S171">
        <v>31</v>
      </c>
      <c r="T171">
        <v>22</v>
      </c>
      <c r="U171">
        <v>22</v>
      </c>
      <c r="V171">
        <v>10</v>
      </c>
      <c r="W171">
        <v>19</v>
      </c>
      <c r="X171">
        <v>8</v>
      </c>
      <c r="Y171">
        <v>16</v>
      </c>
      <c r="Z171">
        <v>9</v>
      </c>
      <c r="AA171">
        <v>27</v>
      </c>
      <c r="AB171">
        <v>24</v>
      </c>
      <c r="AC171">
        <v>17</v>
      </c>
      <c r="AD171">
        <v>18</v>
      </c>
      <c r="AE171">
        <v>13</v>
      </c>
      <c r="AF171">
        <v>14</v>
      </c>
      <c r="AG171">
        <v>18</v>
      </c>
      <c r="AH171">
        <v>16</v>
      </c>
      <c r="AI171">
        <v>27</v>
      </c>
      <c r="AJ171">
        <v>22</v>
      </c>
      <c r="AK171">
        <v>24</v>
      </c>
      <c r="AL171">
        <v>19</v>
      </c>
      <c r="AM171" s="2"/>
      <c r="AN171" s="2"/>
      <c r="AO171" s="2"/>
      <c r="AP171" s="2"/>
    </row>
    <row r="172" spans="1:42" x14ac:dyDescent="0.35">
      <c r="A172" s="2" t="s">
        <v>220</v>
      </c>
      <c r="B172" s="4" t="s">
        <v>334</v>
      </c>
      <c r="C172" s="4" t="s">
        <v>395</v>
      </c>
      <c r="D172" s="2" t="s">
        <v>6</v>
      </c>
      <c r="E172" s="2" t="s">
        <v>108</v>
      </c>
      <c r="F172" s="12">
        <f>IF(AND(O172=0,P172=0,S172=0,T172=0,W172=0,X172=0,AA172=0,AB172=0,AE172=0,AF172=0,AI172=0,AJ172=0),"CLOSED",IF(COUNTIF(AI172:AL172,"&gt;0")-COUNTIF(AI172:AL172,"&gt;=1")&gt;=2,"NP/UA",IF(S172&gt;=1,ROUND(S172*IFERROR((IF(AND(T172&gt;=1,AA172&gt;=1),AA172/T172*0.5,0)+IF(AND(U172&gt;=1,AB172&gt;=1),AB172/U172*0.3,0)+IF(AND(V172&gt;=1,AC172&gt;=1),AC172/V172*0.2,0))/(IF(AND(T172&gt;=1,AA172&gt;=1),0.5,0)+IF(AND(U172&gt;=1,AB172&gt;=1),0.3,0)+IF(AND(V172&gt;=1,AC172&gt;=1),0.2,0)),1)*IFERROR((IF(AND(AB172&gt;=1,AI172&gt;=1),AI172/AB172*0.5,0)+IF(AND(AC172&gt;=1,AJ172&gt;=1),AJ172/AC172*0.3,0)+IF(AND(AD172&gt;=1,AK172&gt;=1),AK172/AD172*0.2,0))/(IF(AND(AB172&gt;=1,AI172&gt;=1),0.5,0)+IF(AND(AC172&gt;=1,AJ172&gt;=1),0.3,0)+IF(AND(AD172&gt;=1,AK172&gt;=1),0.2,0)),1),0),IFERROR(ROUND((IF(ISNUMBER(M172),M172*0.4,0)+IF(AI172&gt;=1,AI172*0.25,0)+IF(AJ172&gt;=1,AJ172*0.15,0)+IF(AK172&gt;=1,AK172*0.1,0)+IF(AL172&gt;=1,AL172*0.1,0))/(IF(ISNUMBER(M172),0.4,0)+IF(AI172&gt;=1,0.25,0)+IF(AJ172&gt;=1,0.15,0)+IF(AK172&gt;=1,0.1,0)+IF(AL172&gt;=1,0.1,0)),0),"NP/UA"))))</f>
        <v>2</v>
      </c>
      <c r="G172" s="12">
        <f>IF(AND(O172=0,P172=0,S172=0,T172=0,W172=0,X172=0,AA172=0,AB172=0,AE172=0,AF172=0,AI172=0,AJ172=0),"CLOSED",IF(COUNTIF(AE172:AH172,"&gt;0")-COUNTIF(AE172:AH172,"&gt;=1")&gt;=2,"NP/UA",IF(O172&gt;=1,ROUND(O172*IFERROR((IF(AND(P172&gt;=1,W172&gt;=1),W172/P172*0.5,0)+IF(AND(Q172&gt;=1,X172&gt;=1),X172/Q172*0.3,0)+IF(AND(R172&gt;=1,Y172&gt;=1),Y172/R172*0.2,0))/(IF(AND(P172&gt;=1,W172&gt;=1),0.5,0)+IF(AND(Q172&gt;=1,X172&gt;=1),0.3,0)+IF(AND(R172&gt;=1,Y172&gt;=1),0.2,0)),1)*IFERROR((IF(AND(X172&gt;=1,AE172&gt;=1),AE172/X172*0.5,0)+IF(AND(Y172&gt;=1,AF172&gt;=1),AF172/Y172*0.3,0)+IF(AND(Z172&gt;=1,AG172&gt;=1),AG172/Z172*0.2,0))/(IF(AND(X172&gt;=1,AE172&gt;=1),0.5,0)+IF(AND(Y172&gt;=1,AF172&gt;=1),0.3,0)+IF(AND(Z172&gt;=1,AG172&gt;=1),0.2,0)),1),0),IFERROR(ROUND((IF(ISNUMBER(N172),N172*0.4,0)+IF(AE172&gt;=1,AE172*0.25,0)+IF(AF172&gt;=1,AF172*0.15,0)+IF(AG172&gt;=1,AG172*0.1,0)+IF(AH172&gt;=1,AH172*0.1,0))/(IF(ISNUMBER(N172),0.4,0)+IF(AE172&gt;=1,0.25,0)+IF(AF172&gt;=1,0.15,0)+IF(AG172&gt;=1,0.1,0)+IF(AH172&gt;=1,0.1,0)),0),"NP/UA"))))</f>
        <v>8</v>
      </c>
      <c r="H172" s="13">
        <f>IF(F172="NP/UA","Unavail",IF(F172="CLOSED","CLOSED",IF(ISNUMBER(F172),ROUND(F172/4,0),"Unavail")))</f>
        <v>1</v>
      </c>
      <c r="I172" s="13">
        <f>IF(G172="NP/UA","Unavail",IF(G172="CLOSED","CLOSED",IF(ISNUMBER(G172),ROUND(G172/7,0),"Unavail")))</f>
        <v>1</v>
      </c>
      <c r="J172" s="13">
        <f>IF(F172="NP/UA","Unavail",IF(F172="CLOSED","CLOSED",IF(ISNUMBER(F172),ROUND(F172*0.25*0.75,0),"Unavail")))</f>
        <v>0</v>
      </c>
      <c r="K172" s="13">
        <f>IF(G172="NP/UA","Unavail",IF(G172="CLOSED","CLOSED",IF(ISNUMBER(G172),ROUND(G172*(1/7)*0.75,0),"Unavail")))</f>
        <v>1</v>
      </c>
      <c r="L172" s="7"/>
      <c r="M172" s="11">
        <f>IF(AND(O172=0,P172=0,S172=0,T172=0,W172=0,X172=0,AA172=0,AB172=0,AE172=0,AF172=0,AI172=0,AJ172=0),"CLOSED",IF(COUNTIF(AI172:AL172,"&gt;0")-COUNTIF(AI172:AL172,"&gt;=1")&gt;=2,"NP/UA",IF(AA172&gt;=1,ROUND(AA172*IFERROR((IF(AND(AB172&gt;=1,AI172&gt;=1),AI172/AB172*0.5,0)+IF(AND(AC172&gt;=1,AJ172&gt;=1),AJ172/AC172*0.3,0)+IF(AND(AD172&gt;=1,AK172&gt;=1),AK172/AD172*0.2,0))/(IF(AND(AB172&gt;=1,AI172&gt;=1),0.5,0)+IF(AND(AC172&gt;=1,AJ172&gt;=1),0.3,0)+IF(AND(AD172&gt;=1,AK172&gt;=1),0.2,0)),1),0),IFERROR(ROUND((IF(AI172&gt;=1,AI172*0.5,0)+IF(AJ172&gt;=1,AJ172*0.3,0)+IF(AK172&gt;=1,AK172*0.2,0))/(IF(AI172&gt;=1,0.5,0)+IF(AJ172&gt;=1,0.3,0)+IF(AK172&gt;=1,0.2,0)),0),"NP/UA"))))</f>
        <v>3</v>
      </c>
      <c r="N172" s="11">
        <f>IF(AND(O172=0,P172=0,S172=0,T172=0,W172=0,X172=0,AA172=0,AB172=0,AE172=0,AF172=0,AI172=0,AJ172=0),"CLOSED",IF(COUNTIF(AE172:AH172,"&gt;0")-COUNTIF(AE172:AH172,"&gt;=1")&gt;=2,"NP/UA",IF(W172&gt;=1,ROUND(W172*IFERROR((IF(AND(X172&gt;=1,AE172&gt;=1),AE172/X172*0.5,0)+IF(AND(Y172&gt;=1,AF172&gt;=1),AF172/Y172*0.3,0)+IF(AND(Z172&gt;=1,AG172&gt;=1),AG172/Z172*0.2,0))/(IF(AND(X172&gt;=1,AE172&gt;=1),0.5,0)+IF(AND(Y172&gt;=1,AF172&gt;=1),0.3,0)+IF(AND(Z172&gt;=1,AG172&gt;=1),0.2,0)),1),0),IFERROR(ROUND((IF(AE172&gt;=1,AE172*0.5,0)+IF(AF172&gt;=1,AF172*0.3,0)+IF(AG172&gt;=1,AG172*0.2,0))/(IF(AE172&gt;=1,0.5,0)+IF(AF172&gt;=1,0.3,0)+IF(AG172&gt;=1,0.2,0)),0),"NP/UA"))))</f>
        <v>7</v>
      </c>
      <c r="O172">
        <v>7</v>
      </c>
      <c r="P172">
        <v>7</v>
      </c>
      <c r="Q172">
        <v>3</v>
      </c>
      <c r="R172">
        <v>2</v>
      </c>
      <c r="S172">
        <v>2</v>
      </c>
      <c r="T172">
        <v>0</v>
      </c>
      <c r="U172">
        <v>3</v>
      </c>
      <c r="V172">
        <v>0</v>
      </c>
      <c r="W172">
        <v>7</v>
      </c>
      <c r="X172">
        <v>3</v>
      </c>
      <c r="Y172">
        <v>4</v>
      </c>
      <c r="Z172">
        <v>4</v>
      </c>
      <c r="AA172">
        <v>0</v>
      </c>
      <c r="AB172">
        <v>3</v>
      </c>
      <c r="AC172">
        <v>0</v>
      </c>
      <c r="AD172">
        <v>3</v>
      </c>
      <c r="AE172">
        <v>3</v>
      </c>
      <c r="AF172">
        <v>4</v>
      </c>
      <c r="AG172">
        <v>4</v>
      </c>
      <c r="AH172">
        <v>1</v>
      </c>
      <c r="AI172">
        <v>3</v>
      </c>
      <c r="AJ172">
        <v>0</v>
      </c>
      <c r="AK172">
        <v>3</v>
      </c>
      <c r="AL172">
        <v>2</v>
      </c>
      <c r="AM172" s="2"/>
      <c r="AN172" s="2"/>
      <c r="AO172" s="2"/>
      <c r="AP172" s="2"/>
    </row>
    <row r="173" spans="1:42" x14ac:dyDescent="0.35">
      <c r="A173" s="2" t="s">
        <v>232</v>
      </c>
      <c r="B173" s="4" t="s">
        <v>334</v>
      </c>
      <c r="C173" s="4" t="s">
        <v>395</v>
      </c>
      <c r="D173" s="2" t="s">
        <v>107</v>
      </c>
      <c r="E173" s="2" t="s">
        <v>74</v>
      </c>
      <c r="F173" s="12">
        <f>IF(AND(O173=0,P173=0,S173=0,T173=0,W173=0,X173=0,AA173=0,AB173=0,AE173=0,AF173=0,AI173=0,AJ173=0),"CLOSED",IF(COUNTIF(AI173:AL173,"&gt;0")-COUNTIF(AI173:AL173,"&gt;=1")&gt;=2,"NP/UA",IF(S173&gt;=1,ROUND(S173*IFERROR((IF(AND(T173&gt;=1,AA173&gt;=1),AA173/T173*0.5,0)+IF(AND(U173&gt;=1,AB173&gt;=1),AB173/U173*0.3,0)+IF(AND(V173&gt;=1,AC173&gt;=1),AC173/V173*0.2,0))/(IF(AND(T173&gt;=1,AA173&gt;=1),0.5,0)+IF(AND(U173&gt;=1,AB173&gt;=1),0.3,0)+IF(AND(V173&gt;=1,AC173&gt;=1),0.2,0)),1)*IFERROR((IF(AND(AB173&gt;=1,AI173&gt;=1),AI173/AB173*0.5,0)+IF(AND(AC173&gt;=1,AJ173&gt;=1),AJ173/AC173*0.3,0)+IF(AND(AD173&gt;=1,AK173&gt;=1),AK173/AD173*0.2,0))/(IF(AND(AB173&gt;=1,AI173&gt;=1),0.5,0)+IF(AND(AC173&gt;=1,AJ173&gt;=1),0.3,0)+IF(AND(AD173&gt;=1,AK173&gt;=1),0.2,0)),1),0),IFERROR(ROUND((IF(ISNUMBER(M173),M173*0.4,0)+IF(AI173&gt;=1,AI173*0.25,0)+IF(AJ173&gt;=1,AJ173*0.15,0)+IF(AK173&gt;=1,AK173*0.1,0)+IF(AL173&gt;=1,AL173*0.1,0))/(IF(ISNUMBER(M173),0.4,0)+IF(AI173&gt;=1,0.25,0)+IF(AJ173&gt;=1,0.15,0)+IF(AK173&gt;=1,0.1,0)+IF(AL173&gt;=1,0.1,0)),0),"NP/UA"))))</f>
        <v>138</v>
      </c>
      <c r="G173" s="12">
        <f>IF(AND(O173=0,P173=0,S173=0,T173=0,W173=0,X173=0,AA173=0,AB173=0,AE173=0,AF173=0,AI173=0,AJ173=0),"CLOSED",IF(COUNTIF(AE173:AH173,"&gt;0")-COUNTIF(AE173:AH173,"&gt;=1")&gt;=2,"NP/UA",IF(O173&gt;=1,ROUND(O173*IFERROR((IF(AND(P173&gt;=1,W173&gt;=1),W173/P173*0.5,0)+IF(AND(Q173&gt;=1,X173&gt;=1),X173/Q173*0.3,0)+IF(AND(R173&gt;=1,Y173&gt;=1),Y173/R173*0.2,0))/(IF(AND(P173&gt;=1,W173&gt;=1),0.5,0)+IF(AND(Q173&gt;=1,X173&gt;=1),0.3,0)+IF(AND(R173&gt;=1,Y173&gt;=1),0.2,0)),1)*IFERROR((IF(AND(X173&gt;=1,AE173&gt;=1),AE173/X173*0.5,0)+IF(AND(Y173&gt;=1,AF173&gt;=1),AF173/Y173*0.3,0)+IF(AND(Z173&gt;=1,AG173&gt;=1),AG173/Z173*0.2,0))/(IF(AND(X173&gt;=1,AE173&gt;=1),0.5,0)+IF(AND(Y173&gt;=1,AF173&gt;=1),0.3,0)+IF(AND(Z173&gt;=1,AG173&gt;=1),0.2,0)),1),0),IFERROR(ROUND((IF(ISNUMBER(N173),N173*0.4,0)+IF(AE173&gt;=1,AE173*0.25,0)+IF(AF173&gt;=1,AF173*0.15,0)+IF(AG173&gt;=1,AG173*0.1,0)+IF(AH173&gt;=1,AH173*0.1,0))/(IF(ISNUMBER(N173),0.4,0)+IF(AE173&gt;=1,0.25,0)+IF(AF173&gt;=1,0.15,0)+IF(AG173&gt;=1,0.1,0)+IF(AH173&gt;=1,0.1,0)),0),"NP/UA"))))</f>
        <v>122</v>
      </c>
      <c r="H173" s="13">
        <f>IF(F173="NP/UA","Unavail",IF(F173="CLOSED","CLOSED",IF(ISNUMBER(F173),ROUND(F173/4,0),"Unavail")))</f>
        <v>35</v>
      </c>
      <c r="I173" s="13">
        <f>IF(G173="NP/UA","Unavail",IF(G173="CLOSED","CLOSED",IF(ISNUMBER(G173),ROUND(G173/7,0),"Unavail")))</f>
        <v>17</v>
      </c>
      <c r="J173" s="13">
        <f>IF(F173="NP/UA","Unavail",IF(F173="CLOSED","CLOSED",IF(ISNUMBER(F173),ROUND(F173*0.25*0.75,0),"Unavail")))</f>
        <v>26</v>
      </c>
      <c r="K173" s="13">
        <f>IF(G173="NP/UA","Unavail",IF(G173="CLOSED","CLOSED",IF(ISNUMBER(G173),ROUND(G173*(1/7)*0.75,0),"Unavail")))</f>
        <v>13</v>
      </c>
      <c r="L173" s="7"/>
      <c r="M173" s="11">
        <f>IF(AND(O173=0,P173=0,S173=0,T173=0,W173=0,X173=0,AA173=0,AB173=0,AE173=0,AF173=0,AI173=0,AJ173=0),"CLOSED",IF(COUNTIF(AI173:AL173,"&gt;0")-COUNTIF(AI173:AL173,"&gt;=1")&gt;=2,"NP/UA",IF(AA173&gt;=1,ROUND(AA173*IFERROR((IF(AND(AB173&gt;=1,AI173&gt;=1),AI173/AB173*0.5,0)+IF(AND(AC173&gt;=1,AJ173&gt;=1),AJ173/AC173*0.3,0)+IF(AND(AD173&gt;=1,AK173&gt;=1),AK173/AD173*0.2,0))/(IF(AND(AB173&gt;=1,AI173&gt;=1),0.5,0)+IF(AND(AC173&gt;=1,AJ173&gt;=1),0.3,0)+IF(AND(AD173&gt;=1,AK173&gt;=1),0.2,0)),1),0),IFERROR(ROUND((IF(AI173&gt;=1,AI173*0.5,0)+IF(AJ173&gt;=1,AJ173*0.3,0)+IF(AK173&gt;=1,AK173*0.2,0))/(IF(AI173&gt;=1,0.5,0)+IF(AJ173&gt;=1,0.3,0)+IF(AK173&gt;=1,0.2,0)),0),"NP/UA"))))</f>
        <v>134</v>
      </c>
      <c r="N173" s="11">
        <f>IF(AND(O173=0,P173=0,S173=0,T173=0,W173=0,X173=0,AA173=0,AB173=0,AE173=0,AF173=0,AI173=0,AJ173=0),"CLOSED",IF(COUNTIF(AE173:AH173,"&gt;0")-COUNTIF(AE173:AH173,"&gt;=1")&gt;=2,"NP/UA",IF(W173&gt;=1,ROUND(W173*IFERROR((IF(AND(X173&gt;=1,AE173&gt;=1),AE173/X173*0.5,0)+IF(AND(Y173&gt;=1,AF173&gt;=1),AF173/Y173*0.3,0)+IF(AND(Z173&gt;=1,AG173&gt;=1),AG173/Z173*0.2,0))/(IF(AND(X173&gt;=1,AE173&gt;=1),0.5,0)+IF(AND(Y173&gt;=1,AF173&gt;=1),0.3,0)+IF(AND(Z173&gt;=1,AG173&gt;=1),0.2,0)),1),0),IFERROR(ROUND((IF(AE173&gt;=1,AE173*0.5,0)+IF(AF173&gt;=1,AF173*0.3,0)+IF(AG173&gt;=1,AG173*0.2,0))/(IF(AE173&gt;=1,0.5,0)+IF(AF173&gt;=1,0.3,0)+IF(AG173&gt;=1,0.2,0)),0),"NP/UA"))))</f>
        <v>113</v>
      </c>
      <c r="O173">
        <v>155</v>
      </c>
      <c r="P173">
        <v>145</v>
      </c>
      <c r="Q173">
        <v>119</v>
      </c>
      <c r="R173">
        <v>203</v>
      </c>
      <c r="S173">
        <v>200</v>
      </c>
      <c r="T173">
        <v>186</v>
      </c>
      <c r="U173">
        <v>192</v>
      </c>
      <c r="V173">
        <v>204</v>
      </c>
      <c r="W173">
        <v>143</v>
      </c>
      <c r="X173">
        <v>131</v>
      </c>
      <c r="Y173">
        <v>172</v>
      </c>
      <c r="Z173">
        <v>136</v>
      </c>
      <c r="AA173">
        <v>191</v>
      </c>
      <c r="AB173">
        <v>180</v>
      </c>
      <c r="AC173">
        <v>192</v>
      </c>
      <c r="AD173">
        <v>138</v>
      </c>
      <c r="AE173">
        <v>103</v>
      </c>
      <c r="AF173">
        <v>137</v>
      </c>
      <c r="AG173">
        <v>108</v>
      </c>
      <c r="AH173">
        <v>107</v>
      </c>
      <c r="AI173">
        <v>130</v>
      </c>
      <c r="AJ173">
        <v>134</v>
      </c>
      <c r="AK173">
        <v>92</v>
      </c>
      <c r="AL173">
        <v>152</v>
      </c>
      <c r="AM173" s="2"/>
      <c r="AN173" s="2"/>
      <c r="AO173" s="2"/>
      <c r="AP173" s="2"/>
    </row>
    <row r="174" spans="1:42" x14ac:dyDescent="0.35">
      <c r="A174" s="2" t="s">
        <v>236</v>
      </c>
      <c r="B174" s="4" t="s">
        <v>334</v>
      </c>
      <c r="C174" s="4" t="s">
        <v>395</v>
      </c>
      <c r="D174" s="2" t="s">
        <v>107</v>
      </c>
      <c r="E174" s="2" t="s">
        <v>108</v>
      </c>
      <c r="F174" s="12">
        <f>IF(AND(O174=0,P174=0,S174=0,T174=0,W174=0,X174=0,AA174=0,AB174=0,AE174=0,AF174=0,AI174=0,AJ174=0),"CLOSED",IF(COUNTIF(AI174:AL174,"&gt;0")-COUNTIF(AI174:AL174,"&gt;=1")&gt;=2,"NP/UA",IF(S174&gt;=1,ROUND(S174*IFERROR((IF(AND(T174&gt;=1,AA174&gt;=1),AA174/T174*0.5,0)+IF(AND(U174&gt;=1,AB174&gt;=1),AB174/U174*0.3,0)+IF(AND(V174&gt;=1,AC174&gt;=1),AC174/V174*0.2,0))/(IF(AND(T174&gt;=1,AA174&gt;=1),0.5,0)+IF(AND(U174&gt;=1,AB174&gt;=1),0.3,0)+IF(AND(V174&gt;=1,AC174&gt;=1),0.2,0)),1)*IFERROR((IF(AND(AB174&gt;=1,AI174&gt;=1),AI174/AB174*0.5,0)+IF(AND(AC174&gt;=1,AJ174&gt;=1),AJ174/AC174*0.3,0)+IF(AND(AD174&gt;=1,AK174&gt;=1),AK174/AD174*0.2,0))/(IF(AND(AB174&gt;=1,AI174&gt;=1),0.5,0)+IF(AND(AC174&gt;=1,AJ174&gt;=1),0.3,0)+IF(AND(AD174&gt;=1,AK174&gt;=1),0.2,0)),1),0),IFERROR(ROUND((IF(ISNUMBER(M174),M174*0.4,0)+IF(AI174&gt;=1,AI174*0.25,0)+IF(AJ174&gt;=1,AJ174*0.15,0)+IF(AK174&gt;=1,AK174*0.1,0)+IF(AL174&gt;=1,AL174*0.1,0))/(IF(ISNUMBER(M174),0.4,0)+IF(AI174&gt;=1,0.25,0)+IF(AJ174&gt;=1,0.15,0)+IF(AK174&gt;=1,0.1,0)+IF(AL174&gt;=1,0.1,0)),0),"NP/UA"))))</f>
        <v>7</v>
      </c>
      <c r="G174" s="12">
        <f>IF(AND(O174=0,P174=0,S174=0,T174=0,W174=0,X174=0,AA174=0,AB174=0,AE174=0,AF174=0,AI174=0,AJ174=0),"CLOSED",IF(COUNTIF(AE174:AH174,"&gt;0")-COUNTIF(AE174:AH174,"&gt;=1")&gt;=2,"NP/UA",IF(O174&gt;=1,ROUND(O174*IFERROR((IF(AND(P174&gt;=1,W174&gt;=1),W174/P174*0.5,0)+IF(AND(Q174&gt;=1,X174&gt;=1),X174/Q174*0.3,0)+IF(AND(R174&gt;=1,Y174&gt;=1),Y174/R174*0.2,0))/(IF(AND(P174&gt;=1,W174&gt;=1),0.5,0)+IF(AND(Q174&gt;=1,X174&gt;=1),0.3,0)+IF(AND(R174&gt;=1,Y174&gt;=1),0.2,0)),1)*IFERROR((IF(AND(X174&gt;=1,AE174&gt;=1),AE174/X174*0.5,0)+IF(AND(Y174&gt;=1,AF174&gt;=1),AF174/Y174*0.3,0)+IF(AND(Z174&gt;=1,AG174&gt;=1),AG174/Z174*0.2,0))/(IF(AND(X174&gt;=1,AE174&gt;=1),0.5,0)+IF(AND(Y174&gt;=1,AF174&gt;=1),0.3,0)+IF(AND(Z174&gt;=1,AG174&gt;=1),0.2,0)),1),0),IFERROR(ROUND((IF(ISNUMBER(N174),N174*0.4,0)+IF(AE174&gt;=1,AE174*0.25,0)+IF(AF174&gt;=1,AF174*0.15,0)+IF(AG174&gt;=1,AG174*0.1,0)+IF(AH174&gt;=1,AH174*0.1,0))/(IF(ISNUMBER(N174),0.4,0)+IF(AE174&gt;=1,0.25,0)+IF(AF174&gt;=1,0.15,0)+IF(AG174&gt;=1,0.1,0)+IF(AH174&gt;=1,0.1,0)),0),"NP/UA"))))</f>
        <v>4</v>
      </c>
      <c r="H174" s="13">
        <f>IF(F174="NP/UA","Unavail",IF(F174="CLOSED","CLOSED",IF(ISNUMBER(F174),ROUND(F174/4,0),"Unavail")))</f>
        <v>2</v>
      </c>
      <c r="I174" s="13">
        <f>IF(G174="NP/UA","Unavail",IF(G174="CLOSED","CLOSED",IF(ISNUMBER(G174),ROUND(G174/7,0),"Unavail")))</f>
        <v>1</v>
      </c>
      <c r="J174" s="13">
        <f>IF(F174="NP/UA","Unavail",IF(F174="CLOSED","CLOSED",IF(ISNUMBER(F174),ROUND(F174*0.25*0.75,0),"Unavail")))</f>
        <v>1</v>
      </c>
      <c r="K174" s="13">
        <f>IF(G174="NP/UA","Unavail",IF(G174="CLOSED","CLOSED",IF(ISNUMBER(G174),ROUND(G174*(1/7)*0.75,0),"Unavail")))</f>
        <v>0</v>
      </c>
      <c r="L174" s="7"/>
      <c r="M174" s="11">
        <f>IF(AND(O174=0,P174=0,S174=0,T174=0,W174=0,X174=0,AA174=0,AB174=0,AE174=0,AF174=0,AI174=0,AJ174=0),"CLOSED",IF(COUNTIF(AI174:AL174,"&gt;0")-COUNTIF(AI174:AL174,"&gt;=1")&gt;=2,"NP/UA",IF(AA174&gt;=1,ROUND(AA174*IFERROR((IF(AND(AB174&gt;=1,AI174&gt;=1),AI174/AB174*0.5,0)+IF(AND(AC174&gt;=1,AJ174&gt;=1),AJ174/AC174*0.3,0)+IF(AND(AD174&gt;=1,AK174&gt;=1),AK174/AD174*0.2,0))/(IF(AND(AB174&gt;=1,AI174&gt;=1),0.5,0)+IF(AND(AC174&gt;=1,AJ174&gt;=1),0.3,0)+IF(AND(AD174&gt;=1,AK174&gt;=1),0.2,0)),1),0),IFERROR(ROUND((IF(AI174&gt;=1,AI174*0.5,0)+IF(AJ174&gt;=1,AJ174*0.3,0)+IF(AK174&gt;=1,AK174*0.2,0))/(IF(AI174&gt;=1,0.5,0)+IF(AJ174&gt;=1,0.3,0)+IF(AK174&gt;=1,0.2,0)),0),"NP/UA"))))</f>
        <v>3</v>
      </c>
      <c r="N174" s="11">
        <f>IF(AND(O174=0,P174=0,S174=0,T174=0,W174=0,X174=0,AA174=0,AB174=0,AE174=0,AF174=0,AI174=0,AJ174=0),"CLOSED",IF(COUNTIF(AE174:AH174,"&gt;0")-COUNTIF(AE174:AH174,"&gt;=1")&gt;=2,"NP/UA",IF(W174&gt;=1,ROUND(W174*IFERROR((IF(AND(X174&gt;=1,AE174&gt;=1),AE174/X174*0.5,0)+IF(AND(Y174&gt;=1,AF174&gt;=1),AF174/Y174*0.3,0)+IF(AND(Z174&gt;=1,AG174&gt;=1),AG174/Z174*0.2,0))/(IF(AND(X174&gt;=1,AE174&gt;=1),0.5,0)+IF(AND(Y174&gt;=1,AF174&gt;=1),0.3,0)+IF(AND(Z174&gt;=1,AG174&gt;=1),0.2,0)),1),0),IFERROR(ROUND((IF(AE174&gt;=1,AE174*0.5,0)+IF(AF174&gt;=1,AF174*0.3,0)+IF(AG174&gt;=1,AG174*0.2,0))/(IF(AE174&gt;=1,0.5,0)+IF(AF174&gt;=1,0.3,0)+IF(AG174&gt;=1,0.2,0)),0),"NP/UA"))))</f>
        <v>1</v>
      </c>
      <c r="O174" s="3">
        <v>0.02</v>
      </c>
      <c r="P174" s="3">
        <v>0.02</v>
      </c>
      <c r="Q174" s="3">
        <v>0.02</v>
      </c>
      <c r="R174" s="3">
        <v>0.02</v>
      </c>
      <c r="S174" s="3">
        <v>0.02</v>
      </c>
      <c r="T174" s="3">
        <v>0.02</v>
      </c>
      <c r="U174" s="3">
        <v>0.02</v>
      </c>
      <c r="V174" s="3">
        <v>0.02</v>
      </c>
      <c r="W174">
        <v>1</v>
      </c>
      <c r="X174">
        <v>1</v>
      </c>
      <c r="Y174">
        <v>10</v>
      </c>
      <c r="Z174">
        <v>5</v>
      </c>
      <c r="AA174">
        <v>4</v>
      </c>
      <c r="AB174">
        <v>9</v>
      </c>
      <c r="AC174">
        <v>8</v>
      </c>
      <c r="AD174">
        <v>10</v>
      </c>
      <c r="AE174">
        <v>1</v>
      </c>
      <c r="AF174">
        <v>12</v>
      </c>
      <c r="AG174">
        <v>4</v>
      </c>
      <c r="AH174">
        <v>12</v>
      </c>
      <c r="AI174">
        <v>6</v>
      </c>
      <c r="AJ174">
        <v>7</v>
      </c>
      <c r="AK174">
        <v>11</v>
      </c>
      <c r="AL174">
        <v>23</v>
      </c>
      <c r="AM174" s="2"/>
      <c r="AN174" s="2"/>
      <c r="AO174" s="2"/>
      <c r="AP174" s="2"/>
    </row>
    <row r="175" spans="1:42" x14ac:dyDescent="0.35">
      <c r="A175" s="2" t="s">
        <v>243</v>
      </c>
      <c r="B175" s="4" t="s">
        <v>334</v>
      </c>
      <c r="C175" s="4" t="s">
        <v>395</v>
      </c>
      <c r="D175" s="2" t="s">
        <v>6</v>
      </c>
      <c r="E175" s="2" t="s">
        <v>7</v>
      </c>
      <c r="F175" s="12">
        <f>IF(AND(O175=0,P175=0,S175=0,T175=0,W175=0,X175=0,AA175=0,AB175=0,AE175=0,AF175=0,AI175=0,AJ175=0),"CLOSED",IF(COUNTIF(AI175:AL175,"&gt;0")-COUNTIF(AI175:AL175,"&gt;=1")&gt;=2,"NP/UA",IF(S175&gt;=1,ROUND(S175*IFERROR((IF(AND(T175&gt;=1,AA175&gt;=1),AA175/T175*0.5,0)+IF(AND(U175&gt;=1,AB175&gt;=1),AB175/U175*0.3,0)+IF(AND(V175&gt;=1,AC175&gt;=1),AC175/V175*0.2,0))/(IF(AND(T175&gt;=1,AA175&gt;=1),0.5,0)+IF(AND(U175&gt;=1,AB175&gt;=1),0.3,0)+IF(AND(V175&gt;=1,AC175&gt;=1),0.2,0)),1)*IFERROR((IF(AND(AB175&gt;=1,AI175&gt;=1),AI175/AB175*0.5,0)+IF(AND(AC175&gt;=1,AJ175&gt;=1),AJ175/AC175*0.3,0)+IF(AND(AD175&gt;=1,AK175&gt;=1),AK175/AD175*0.2,0))/(IF(AND(AB175&gt;=1,AI175&gt;=1),0.5,0)+IF(AND(AC175&gt;=1,AJ175&gt;=1),0.3,0)+IF(AND(AD175&gt;=1,AK175&gt;=1),0.2,0)),1),0),IFERROR(ROUND((IF(ISNUMBER(M175),M175*0.4,0)+IF(AI175&gt;=1,AI175*0.25,0)+IF(AJ175&gt;=1,AJ175*0.15,0)+IF(AK175&gt;=1,AK175*0.1,0)+IF(AL175&gt;=1,AL175*0.1,0))/(IF(ISNUMBER(M175),0.4,0)+IF(AI175&gt;=1,0.25,0)+IF(AJ175&gt;=1,0.15,0)+IF(AK175&gt;=1,0.1,0)+IF(AL175&gt;=1,0.1,0)),0),"NP/UA"))))</f>
        <v>33</v>
      </c>
      <c r="G175" s="12">
        <f>IF(AND(O175=0,P175=0,S175=0,T175=0,W175=0,X175=0,AA175=0,AB175=0,AE175=0,AF175=0,AI175=0,AJ175=0),"CLOSED",IF(COUNTIF(AE175:AH175,"&gt;0")-COUNTIF(AE175:AH175,"&gt;=1")&gt;=2,"NP/UA",IF(O175&gt;=1,ROUND(O175*IFERROR((IF(AND(P175&gt;=1,W175&gt;=1),W175/P175*0.5,0)+IF(AND(Q175&gt;=1,X175&gt;=1),X175/Q175*0.3,0)+IF(AND(R175&gt;=1,Y175&gt;=1),Y175/R175*0.2,0))/(IF(AND(P175&gt;=1,W175&gt;=1),0.5,0)+IF(AND(Q175&gt;=1,X175&gt;=1),0.3,0)+IF(AND(R175&gt;=1,Y175&gt;=1),0.2,0)),1)*IFERROR((IF(AND(X175&gt;=1,AE175&gt;=1),AE175/X175*0.5,0)+IF(AND(Y175&gt;=1,AF175&gt;=1),AF175/Y175*0.3,0)+IF(AND(Z175&gt;=1,AG175&gt;=1),AG175/Z175*0.2,0))/(IF(AND(X175&gt;=1,AE175&gt;=1),0.5,0)+IF(AND(Y175&gt;=1,AF175&gt;=1),0.3,0)+IF(AND(Z175&gt;=1,AG175&gt;=1),0.2,0)),1),0),IFERROR(ROUND((IF(ISNUMBER(N175),N175*0.4,0)+IF(AE175&gt;=1,AE175*0.25,0)+IF(AF175&gt;=1,AF175*0.15,0)+IF(AG175&gt;=1,AG175*0.1,0)+IF(AH175&gt;=1,AH175*0.1,0))/(IF(ISNUMBER(N175),0.4,0)+IF(AE175&gt;=1,0.25,0)+IF(AF175&gt;=1,0.15,0)+IF(AG175&gt;=1,0.1,0)+IF(AH175&gt;=1,0.1,0)),0),"NP/UA"))))</f>
        <v>34</v>
      </c>
      <c r="H175" s="13">
        <f>IF(F175="NP/UA","Unavail",IF(F175="CLOSED","CLOSED",IF(ISNUMBER(F175),ROUND(F175/4,0),"Unavail")))</f>
        <v>8</v>
      </c>
      <c r="I175" s="13">
        <f>IF(G175="NP/UA","Unavail",IF(G175="CLOSED","CLOSED",IF(ISNUMBER(G175),ROUND(G175/7,0),"Unavail")))</f>
        <v>5</v>
      </c>
      <c r="J175" s="13">
        <f>IF(F175="NP/UA","Unavail",IF(F175="CLOSED","CLOSED",IF(ISNUMBER(F175),ROUND(F175*0.25*0.75,0),"Unavail")))</f>
        <v>6</v>
      </c>
      <c r="K175" s="13">
        <f>IF(G175="NP/UA","Unavail",IF(G175="CLOSED","CLOSED",IF(ISNUMBER(G175),ROUND(G175*(1/7)*0.75,0),"Unavail")))</f>
        <v>4</v>
      </c>
      <c r="L175" s="7"/>
      <c r="M175" s="11">
        <f>IF(AND(O175=0,P175=0,S175=0,T175=0,W175=0,X175=0,AA175=0,AB175=0,AE175=0,AF175=0,AI175=0,AJ175=0),"CLOSED",IF(COUNTIF(AI175:AL175,"&gt;0")-COUNTIF(AI175:AL175,"&gt;=1")&gt;=2,"NP/UA",IF(AA175&gt;=1,ROUND(AA175*IFERROR((IF(AND(AB175&gt;=1,AI175&gt;=1),AI175/AB175*0.5,0)+IF(AND(AC175&gt;=1,AJ175&gt;=1),AJ175/AC175*0.3,0)+IF(AND(AD175&gt;=1,AK175&gt;=1),AK175/AD175*0.2,0))/(IF(AND(AB175&gt;=1,AI175&gt;=1),0.5,0)+IF(AND(AC175&gt;=1,AJ175&gt;=1),0.3,0)+IF(AND(AD175&gt;=1,AK175&gt;=1),0.2,0)),1),0),IFERROR(ROUND((IF(AI175&gt;=1,AI175*0.5,0)+IF(AJ175&gt;=1,AJ175*0.3,0)+IF(AK175&gt;=1,AK175*0.2,0))/(IF(AI175&gt;=1,0.5,0)+IF(AJ175&gt;=1,0.3,0)+IF(AK175&gt;=1,0.2,0)),0),"NP/UA"))))</f>
        <v>39</v>
      </c>
      <c r="N175" s="11">
        <f>IF(AND(O175=0,P175=0,S175=0,T175=0,W175=0,X175=0,AA175=0,AB175=0,AE175=0,AF175=0,AI175=0,AJ175=0),"CLOSED",IF(COUNTIF(AE175:AH175,"&gt;0")-COUNTIF(AE175:AH175,"&gt;=1")&gt;=2,"NP/UA",IF(W175&gt;=1,ROUND(W175*IFERROR((IF(AND(X175&gt;=1,AE175&gt;=1),AE175/X175*0.5,0)+IF(AND(Y175&gt;=1,AF175&gt;=1),AF175/Y175*0.3,0)+IF(AND(Z175&gt;=1,AG175&gt;=1),AG175/Z175*0.2,0))/(IF(AND(X175&gt;=1,AE175&gt;=1),0.5,0)+IF(AND(Y175&gt;=1,AF175&gt;=1),0.3,0)+IF(AND(Z175&gt;=1,AG175&gt;=1),0.2,0)),1),0),IFERROR(ROUND((IF(AE175&gt;=1,AE175*0.5,0)+IF(AF175&gt;=1,AF175*0.3,0)+IF(AG175&gt;=1,AG175*0.2,0))/(IF(AE175&gt;=1,0.5,0)+IF(AF175&gt;=1,0.3,0)+IF(AG175&gt;=1,0.2,0)),0),"NP/UA"))))</f>
        <v>33</v>
      </c>
      <c r="O175">
        <v>32</v>
      </c>
      <c r="P175">
        <v>34</v>
      </c>
      <c r="Q175">
        <v>33</v>
      </c>
      <c r="R175">
        <v>46</v>
      </c>
      <c r="S175">
        <v>28</v>
      </c>
      <c r="T175">
        <v>42</v>
      </c>
      <c r="U175">
        <v>38</v>
      </c>
      <c r="V175">
        <v>60</v>
      </c>
      <c r="W175">
        <v>36</v>
      </c>
      <c r="X175">
        <v>50</v>
      </c>
      <c r="Y175">
        <v>37</v>
      </c>
      <c r="Z175">
        <v>70</v>
      </c>
      <c r="AA175">
        <v>39</v>
      </c>
      <c r="AB175">
        <v>67</v>
      </c>
      <c r="AC175">
        <v>62</v>
      </c>
      <c r="AD175">
        <v>74</v>
      </c>
      <c r="AE175">
        <v>46</v>
      </c>
      <c r="AF175">
        <v>39</v>
      </c>
      <c r="AG175">
        <v>49</v>
      </c>
      <c r="AH175">
        <v>63</v>
      </c>
      <c r="AI175">
        <v>64</v>
      </c>
      <c r="AJ175">
        <v>65</v>
      </c>
      <c r="AK175">
        <v>73</v>
      </c>
      <c r="AL175">
        <v>96</v>
      </c>
      <c r="AM175" s="2"/>
      <c r="AN175" s="2"/>
      <c r="AO175" s="2"/>
      <c r="AP175" s="2"/>
    </row>
    <row r="176" spans="1:42" x14ac:dyDescent="0.35">
      <c r="A176" s="2" t="s">
        <v>244</v>
      </c>
      <c r="B176" s="4" t="s">
        <v>334</v>
      </c>
      <c r="C176" s="4" t="s">
        <v>395</v>
      </c>
      <c r="D176" s="2" t="s">
        <v>6</v>
      </c>
      <c r="E176" s="2" t="s">
        <v>25</v>
      </c>
      <c r="F176" s="12">
        <f>IF(AND(O176=0,P176=0,S176=0,T176=0,W176=0,X176=0,AA176=0,AB176=0,AE176=0,AF176=0,AI176=0,AJ176=0),"CLOSED",IF(COUNTIF(AI176:AL176,"&gt;0")-COUNTIF(AI176:AL176,"&gt;=1")&gt;=2,"NP/UA",IF(S176&gt;=1,ROUND(S176*IFERROR((IF(AND(T176&gt;=1,AA176&gt;=1),AA176/T176*0.5,0)+IF(AND(U176&gt;=1,AB176&gt;=1),AB176/U176*0.3,0)+IF(AND(V176&gt;=1,AC176&gt;=1),AC176/V176*0.2,0))/(IF(AND(T176&gt;=1,AA176&gt;=1),0.5,0)+IF(AND(U176&gt;=1,AB176&gt;=1),0.3,0)+IF(AND(V176&gt;=1,AC176&gt;=1),0.2,0)),1)*IFERROR((IF(AND(AB176&gt;=1,AI176&gt;=1),AI176/AB176*0.5,0)+IF(AND(AC176&gt;=1,AJ176&gt;=1),AJ176/AC176*0.3,0)+IF(AND(AD176&gt;=1,AK176&gt;=1),AK176/AD176*0.2,0))/(IF(AND(AB176&gt;=1,AI176&gt;=1),0.5,0)+IF(AND(AC176&gt;=1,AJ176&gt;=1),0.3,0)+IF(AND(AD176&gt;=1,AK176&gt;=1),0.2,0)),1),0),IFERROR(ROUND((IF(ISNUMBER(M176),M176*0.4,0)+IF(AI176&gt;=1,AI176*0.25,0)+IF(AJ176&gt;=1,AJ176*0.15,0)+IF(AK176&gt;=1,AK176*0.1,0)+IF(AL176&gt;=1,AL176*0.1,0))/(IF(ISNUMBER(M176),0.4,0)+IF(AI176&gt;=1,0.25,0)+IF(AJ176&gt;=1,0.15,0)+IF(AK176&gt;=1,0.1,0)+IF(AL176&gt;=1,0.1,0)),0),"NP/UA"))))</f>
        <v>234</v>
      </c>
      <c r="G176" s="12">
        <f>IF(AND(O176=0,P176=0,S176=0,T176=0,W176=0,X176=0,AA176=0,AB176=0,AE176=0,AF176=0,AI176=0,AJ176=0),"CLOSED",IF(COUNTIF(AE176:AH176,"&gt;0")-COUNTIF(AE176:AH176,"&gt;=1")&gt;=2,"NP/UA",IF(O176&gt;=1,ROUND(O176*IFERROR((IF(AND(P176&gt;=1,W176&gt;=1),W176/P176*0.5,0)+IF(AND(Q176&gt;=1,X176&gt;=1),X176/Q176*0.3,0)+IF(AND(R176&gt;=1,Y176&gt;=1),Y176/R176*0.2,0))/(IF(AND(P176&gt;=1,W176&gt;=1),0.5,0)+IF(AND(Q176&gt;=1,X176&gt;=1),0.3,0)+IF(AND(R176&gt;=1,Y176&gt;=1),0.2,0)),1)*IFERROR((IF(AND(X176&gt;=1,AE176&gt;=1),AE176/X176*0.5,0)+IF(AND(Y176&gt;=1,AF176&gt;=1),AF176/Y176*0.3,0)+IF(AND(Z176&gt;=1,AG176&gt;=1),AG176/Z176*0.2,0))/(IF(AND(X176&gt;=1,AE176&gt;=1),0.5,0)+IF(AND(Y176&gt;=1,AF176&gt;=1),0.3,0)+IF(AND(Z176&gt;=1,AG176&gt;=1),0.2,0)),1),0),IFERROR(ROUND((IF(ISNUMBER(N176),N176*0.4,0)+IF(AE176&gt;=1,AE176*0.25,0)+IF(AF176&gt;=1,AF176*0.15,0)+IF(AG176&gt;=1,AG176*0.1,0)+IF(AH176&gt;=1,AH176*0.1,0))/(IF(ISNUMBER(N176),0.4,0)+IF(AE176&gt;=1,0.25,0)+IF(AF176&gt;=1,0.15,0)+IF(AG176&gt;=1,0.1,0)+IF(AH176&gt;=1,0.1,0)),0),"NP/UA"))))</f>
        <v>262</v>
      </c>
      <c r="H176" s="13">
        <f>IF(F176="NP/UA","Unavail",IF(F176="CLOSED","CLOSED",IF(ISNUMBER(F176),ROUND(F176/4,0),"Unavail")))</f>
        <v>59</v>
      </c>
      <c r="I176" s="13">
        <f>IF(G176="NP/UA","Unavail",IF(G176="CLOSED","CLOSED",IF(ISNUMBER(G176),ROUND(G176/7,0),"Unavail")))</f>
        <v>37</v>
      </c>
      <c r="J176" s="13">
        <f>IF(F176="NP/UA","Unavail",IF(F176="CLOSED","CLOSED",IF(ISNUMBER(F176),ROUND(F176*0.25*0.75,0),"Unavail")))</f>
        <v>44</v>
      </c>
      <c r="K176" s="13">
        <f>IF(G176="NP/UA","Unavail",IF(G176="CLOSED","CLOSED",IF(ISNUMBER(G176),ROUND(G176*(1/7)*0.75,0),"Unavail")))</f>
        <v>28</v>
      </c>
      <c r="L176" s="7"/>
      <c r="M176" s="11">
        <f>IF(AND(O176=0,P176=0,S176=0,T176=0,W176=0,X176=0,AA176=0,AB176=0,AE176=0,AF176=0,AI176=0,AJ176=0),"CLOSED",IF(COUNTIF(AI176:AL176,"&gt;0")-COUNTIF(AI176:AL176,"&gt;=1")&gt;=2,"NP/UA",IF(AA176&gt;=1,ROUND(AA176*IFERROR((IF(AND(AB176&gt;=1,AI176&gt;=1),AI176/AB176*0.5,0)+IF(AND(AC176&gt;=1,AJ176&gt;=1),AJ176/AC176*0.3,0)+IF(AND(AD176&gt;=1,AK176&gt;=1),AK176/AD176*0.2,0))/(IF(AND(AB176&gt;=1,AI176&gt;=1),0.5,0)+IF(AND(AC176&gt;=1,AJ176&gt;=1),0.3,0)+IF(AND(AD176&gt;=1,AK176&gt;=1),0.2,0)),1),0),IFERROR(ROUND((IF(AI176&gt;=1,AI176*0.5,0)+IF(AJ176&gt;=1,AJ176*0.3,0)+IF(AK176&gt;=1,AK176*0.2,0))/(IF(AI176&gt;=1,0.5,0)+IF(AJ176&gt;=1,0.3,0)+IF(AK176&gt;=1,0.2,0)),0),"NP/UA"))))</f>
        <v>232</v>
      </c>
      <c r="N176" s="11">
        <f>IF(AND(O176=0,P176=0,S176=0,T176=0,W176=0,X176=0,AA176=0,AB176=0,AE176=0,AF176=0,AI176=0,AJ176=0),"CLOSED",IF(COUNTIF(AE176:AH176,"&gt;0")-COUNTIF(AE176:AH176,"&gt;=1")&gt;=2,"NP/UA",IF(W176&gt;=1,ROUND(W176*IFERROR((IF(AND(X176&gt;=1,AE176&gt;=1),AE176/X176*0.5,0)+IF(AND(Y176&gt;=1,AF176&gt;=1),AF176/Y176*0.3,0)+IF(AND(Z176&gt;=1,AG176&gt;=1),AG176/Z176*0.2,0))/(IF(AND(X176&gt;=1,AE176&gt;=1),0.5,0)+IF(AND(Y176&gt;=1,AF176&gt;=1),0.3,0)+IF(AND(Z176&gt;=1,AG176&gt;=1),0.2,0)),1),0),IFERROR(ROUND((IF(AE176&gt;=1,AE176*0.5,0)+IF(AF176&gt;=1,AF176*0.3,0)+IF(AG176&gt;=1,AG176*0.2,0))/(IF(AE176&gt;=1,0.5,0)+IF(AF176&gt;=1,0.3,0)+IF(AG176&gt;=1,0.2,0)),0),"NP/UA"))))</f>
        <v>268</v>
      </c>
      <c r="O176">
        <v>309</v>
      </c>
      <c r="P176">
        <v>312</v>
      </c>
      <c r="Q176">
        <v>333</v>
      </c>
      <c r="R176">
        <v>346</v>
      </c>
      <c r="S176">
        <v>272</v>
      </c>
      <c r="T176">
        <v>264</v>
      </c>
      <c r="U176">
        <v>325</v>
      </c>
      <c r="V176">
        <v>301</v>
      </c>
      <c r="W176">
        <v>295</v>
      </c>
      <c r="X176">
        <v>304</v>
      </c>
      <c r="Y176">
        <v>325</v>
      </c>
      <c r="Z176">
        <v>302</v>
      </c>
      <c r="AA176">
        <v>255</v>
      </c>
      <c r="AB176">
        <v>294</v>
      </c>
      <c r="AC176">
        <v>282</v>
      </c>
      <c r="AD176">
        <v>294</v>
      </c>
      <c r="AE176">
        <v>291</v>
      </c>
      <c r="AF176">
        <v>273</v>
      </c>
      <c r="AG176">
        <v>267</v>
      </c>
      <c r="AH176">
        <v>251</v>
      </c>
      <c r="AI176">
        <v>272</v>
      </c>
      <c r="AJ176">
        <v>252</v>
      </c>
      <c r="AK176">
        <v>266</v>
      </c>
      <c r="AL176">
        <v>245</v>
      </c>
      <c r="AM176" s="2"/>
      <c r="AN176" s="2"/>
      <c r="AO176" s="2"/>
      <c r="AP176" s="2"/>
    </row>
    <row r="177" spans="1:42" x14ac:dyDescent="0.35">
      <c r="A177" s="2" t="s">
        <v>266</v>
      </c>
      <c r="B177" s="4" t="s">
        <v>334</v>
      </c>
      <c r="C177" s="4" t="s">
        <v>395</v>
      </c>
      <c r="D177" s="2" t="s">
        <v>28</v>
      </c>
      <c r="E177" s="2" t="s">
        <v>19</v>
      </c>
      <c r="F177" s="12">
        <f>IF(AND(O177=0,P177=0,S177=0,T177=0,W177=0,X177=0,AA177=0,AB177=0,AE177=0,AF177=0,AI177=0,AJ177=0),"CLOSED",IF(COUNTIF(AI177:AL177,"&gt;0")-COUNTIF(AI177:AL177,"&gt;=1")&gt;=2,"NP/UA",IF(S177&gt;=1,ROUND(S177*IFERROR((IF(AND(T177&gt;=1,AA177&gt;=1),AA177/T177*0.5,0)+IF(AND(U177&gt;=1,AB177&gt;=1),AB177/U177*0.3,0)+IF(AND(V177&gt;=1,AC177&gt;=1),AC177/V177*0.2,0))/(IF(AND(T177&gt;=1,AA177&gt;=1),0.5,0)+IF(AND(U177&gt;=1,AB177&gt;=1),0.3,0)+IF(AND(V177&gt;=1,AC177&gt;=1),0.2,0)),1)*IFERROR((IF(AND(AB177&gt;=1,AI177&gt;=1),AI177/AB177*0.5,0)+IF(AND(AC177&gt;=1,AJ177&gt;=1),AJ177/AC177*0.3,0)+IF(AND(AD177&gt;=1,AK177&gt;=1),AK177/AD177*0.2,0))/(IF(AND(AB177&gt;=1,AI177&gt;=1),0.5,0)+IF(AND(AC177&gt;=1,AJ177&gt;=1),0.3,0)+IF(AND(AD177&gt;=1,AK177&gt;=1),0.2,0)),1),0),IFERROR(ROUND((IF(ISNUMBER(M177),M177*0.4,0)+IF(AI177&gt;=1,AI177*0.25,0)+IF(AJ177&gt;=1,AJ177*0.15,0)+IF(AK177&gt;=1,AK177*0.1,0)+IF(AL177&gt;=1,AL177*0.1,0))/(IF(ISNUMBER(M177),0.4,0)+IF(AI177&gt;=1,0.25,0)+IF(AJ177&gt;=1,0.15,0)+IF(AK177&gt;=1,0.1,0)+IF(AL177&gt;=1,0.1,0)),0),"NP/UA"))))</f>
        <v>227</v>
      </c>
      <c r="G177" s="12">
        <f>IF(AND(O177=0,P177=0,S177=0,T177=0,W177=0,X177=0,AA177=0,AB177=0,AE177=0,AF177=0,AI177=0,AJ177=0),"CLOSED",IF(COUNTIF(AE177:AH177,"&gt;0")-COUNTIF(AE177:AH177,"&gt;=1")&gt;=2,"NP/UA",IF(O177&gt;=1,ROUND(O177*IFERROR((IF(AND(P177&gt;=1,W177&gt;=1),W177/P177*0.5,0)+IF(AND(Q177&gt;=1,X177&gt;=1),X177/Q177*0.3,0)+IF(AND(R177&gt;=1,Y177&gt;=1),Y177/R177*0.2,0))/(IF(AND(P177&gt;=1,W177&gt;=1),0.5,0)+IF(AND(Q177&gt;=1,X177&gt;=1),0.3,0)+IF(AND(R177&gt;=1,Y177&gt;=1),0.2,0)),1)*IFERROR((IF(AND(X177&gt;=1,AE177&gt;=1),AE177/X177*0.5,0)+IF(AND(Y177&gt;=1,AF177&gt;=1),AF177/Y177*0.3,0)+IF(AND(Z177&gt;=1,AG177&gt;=1),AG177/Z177*0.2,0))/(IF(AND(X177&gt;=1,AE177&gt;=1),0.5,0)+IF(AND(Y177&gt;=1,AF177&gt;=1),0.3,0)+IF(AND(Z177&gt;=1,AG177&gt;=1),0.2,0)),1),0),IFERROR(ROUND((IF(ISNUMBER(N177),N177*0.4,0)+IF(AE177&gt;=1,AE177*0.25,0)+IF(AF177&gt;=1,AF177*0.15,0)+IF(AG177&gt;=1,AG177*0.1,0)+IF(AH177&gt;=1,AH177*0.1,0))/(IF(ISNUMBER(N177),0.4,0)+IF(AE177&gt;=1,0.25,0)+IF(AF177&gt;=1,0.15,0)+IF(AG177&gt;=1,0.1,0)+IF(AH177&gt;=1,0.1,0)),0),"NP/UA"))))</f>
        <v>239</v>
      </c>
      <c r="H177" s="13">
        <f>IF(F177="NP/UA","Unavail",IF(F177="CLOSED","CLOSED",IF(ISNUMBER(F177),ROUND(F177/4,0),"Unavail")))</f>
        <v>57</v>
      </c>
      <c r="I177" s="13">
        <f>IF(G177="NP/UA","Unavail",IF(G177="CLOSED","CLOSED",IF(ISNUMBER(G177),ROUND(G177/7,0),"Unavail")))</f>
        <v>34</v>
      </c>
      <c r="J177" s="13">
        <f>IF(F177="NP/UA","Unavail",IF(F177="CLOSED","CLOSED",IF(ISNUMBER(F177),ROUND(F177*0.25*0.75,0),"Unavail")))</f>
        <v>43</v>
      </c>
      <c r="K177" s="13">
        <f>IF(G177="NP/UA","Unavail",IF(G177="CLOSED","CLOSED",IF(ISNUMBER(G177),ROUND(G177*(1/7)*0.75,0),"Unavail")))</f>
        <v>26</v>
      </c>
      <c r="L177" s="7"/>
      <c r="M177" s="11">
        <f>IF(AND(O177=0,P177=0,S177=0,T177=0,W177=0,X177=0,AA177=0,AB177=0,AE177=0,AF177=0,AI177=0,AJ177=0),"CLOSED",IF(COUNTIF(AI177:AL177,"&gt;0")-COUNTIF(AI177:AL177,"&gt;=1")&gt;=2,"NP/UA",IF(AA177&gt;=1,ROUND(AA177*IFERROR((IF(AND(AB177&gt;=1,AI177&gt;=1),AI177/AB177*0.5,0)+IF(AND(AC177&gt;=1,AJ177&gt;=1),AJ177/AC177*0.3,0)+IF(AND(AD177&gt;=1,AK177&gt;=1),AK177/AD177*0.2,0))/(IF(AND(AB177&gt;=1,AI177&gt;=1),0.5,0)+IF(AND(AC177&gt;=1,AJ177&gt;=1),0.3,0)+IF(AND(AD177&gt;=1,AK177&gt;=1),0.2,0)),1),0),IFERROR(ROUND((IF(AI177&gt;=1,AI177*0.5,0)+IF(AJ177&gt;=1,AJ177*0.3,0)+IF(AK177&gt;=1,AK177*0.2,0))/(IF(AI177&gt;=1,0.5,0)+IF(AJ177&gt;=1,0.3,0)+IF(AK177&gt;=1,0.2,0)),0),"NP/UA"))))</f>
        <v>272</v>
      </c>
      <c r="N177" s="11">
        <f>IF(AND(O177=0,P177=0,S177=0,T177=0,W177=0,X177=0,AA177=0,AB177=0,AE177=0,AF177=0,AI177=0,AJ177=0),"CLOSED",IF(COUNTIF(AE177:AH177,"&gt;0")-COUNTIF(AE177:AH177,"&gt;=1")&gt;=2,"NP/UA",IF(W177&gt;=1,ROUND(W177*IFERROR((IF(AND(X177&gt;=1,AE177&gt;=1),AE177/X177*0.5,0)+IF(AND(Y177&gt;=1,AF177&gt;=1),AF177/Y177*0.3,0)+IF(AND(Z177&gt;=1,AG177&gt;=1),AG177/Z177*0.2,0))/(IF(AND(X177&gt;=1,AE177&gt;=1),0.5,0)+IF(AND(Y177&gt;=1,AF177&gt;=1),0.3,0)+IF(AND(Z177&gt;=1,AG177&gt;=1),0.2,0)),1),0),IFERROR(ROUND((IF(AE177&gt;=1,AE177*0.5,0)+IF(AF177&gt;=1,AF177*0.3,0)+IF(AG177&gt;=1,AG177*0.2,0))/(IF(AE177&gt;=1,0.5,0)+IF(AF177&gt;=1,0.3,0)+IF(AG177&gt;=1,0.2,0)),0),"NP/UA"))))</f>
        <v>269</v>
      </c>
      <c r="O177">
        <v>248</v>
      </c>
      <c r="P177">
        <v>304</v>
      </c>
      <c r="Q177">
        <v>312</v>
      </c>
      <c r="R177">
        <v>208</v>
      </c>
      <c r="S177">
        <v>233</v>
      </c>
      <c r="T177">
        <v>294</v>
      </c>
      <c r="U177">
        <v>265</v>
      </c>
      <c r="V177">
        <v>199</v>
      </c>
      <c r="W177">
        <v>265</v>
      </c>
      <c r="X177">
        <v>269</v>
      </c>
      <c r="Y177">
        <v>266</v>
      </c>
      <c r="Z177">
        <v>212</v>
      </c>
      <c r="AA177">
        <v>277</v>
      </c>
      <c r="AB177">
        <v>225</v>
      </c>
      <c r="AC177">
        <v>267</v>
      </c>
      <c r="AD177">
        <v>189</v>
      </c>
      <c r="AE177">
        <v>263</v>
      </c>
      <c r="AF177">
        <v>243</v>
      </c>
      <c r="AG177">
        <v>266</v>
      </c>
      <c r="AH177">
        <v>171</v>
      </c>
      <c r="AI177">
        <v>215</v>
      </c>
      <c r="AJ177">
        <v>233</v>
      </c>
      <c r="AK177">
        <v>229</v>
      </c>
      <c r="AL177">
        <v>172</v>
      </c>
      <c r="AM177" s="2"/>
      <c r="AN177" s="2"/>
      <c r="AO177" s="2"/>
      <c r="AP177" s="2"/>
    </row>
    <row r="178" spans="1:42" x14ac:dyDescent="0.35">
      <c r="A178" s="2" t="s">
        <v>269</v>
      </c>
      <c r="B178" s="4" t="s">
        <v>334</v>
      </c>
      <c r="C178" s="4" t="s">
        <v>395</v>
      </c>
      <c r="D178" s="2" t="s">
        <v>6</v>
      </c>
      <c r="E178" s="2" t="s">
        <v>36</v>
      </c>
      <c r="F178" s="12">
        <f>IF(AND(O178=0,P178=0,S178=0,T178=0,W178=0,X178=0,AA178=0,AB178=0,AE178=0,AF178=0,AI178=0,AJ178=0),"CLOSED",IF(COUNTIF(AI178:AL178,"&gt;0")-COUNTIF(AI178:AL178,"&gt;=1")&gt;=2,"NP/UA",IF(S178&gt;=1,ROUND(S178*IFERROR((IF(AND(T178&gt;=1,AA178&gt;=1),AA178/T178*0.5,0)+IF(AND(U178&gt;=1,AB178&gt;=1),AB178/U178*0.3,0)+IF(AND(V178&gt;=1,AC178&gt;=1),AC178/V178*0.2,0))/(IF(AND(T178&gt;=1,AA178&gt;=1),0.5,0)+IF(AND(U178&gt;=1,AB178&gt;=1),0.3,0)+IF(AND(V178&gt;=1,AC178&gt;=1),0.2,0)),1)*IFERROR((IF(AND(AB178&gt;=1,AI178&gt;=1),AI178/AB178*0.5,0)+IF(AND(AC178&gt;=1,AJ178&gt;=1),AJ178/AC178*0.3,0)+IF(AND(AD178&gt;=1,AK178&gt;=1),AK178/AD178*0.2,0))/(IF(AND(AB178&gt;=1,AI178&gt;=1),0.5,0)+IF(AND(AC178&gt;=1,AJ178&gt;=1),0.3,0)+IF(AND(AD178&gt;=1,AK178&gt;=1),0.2,0)),1),0),IFERROR(ROUND((IF(ISNUMBER(M178),M178*0.4,0)+IF(AI178&gt;=1,AI178*0.25,0)+IF(AJ178&gt;=1,AJ178*0.15,0)+IF(AK178&gt;=1,AK178*0.1,0)+IF(AL178&gt;=1,AL178*0.1,0))/(IF(ISNUMBER(M178),0.4,0)+IF(AI178&gt;=1,0.25,0)+IF(AJ178&gt;=1,0.15,0)+IF(AK178&gt;=1,0.1,0)+IF(AL178&gt;=1,0.1,0)),0),"NP/UA"))))</f>
        <v>163</v>
      </c>
      <c r="G178" s="12">
        <f>IF(AND(O178=0,P178=0,S178=0,T178=0,W178=0,X178=0,AA178=0,AB178=0,AE178=0,AF178=0,AI178=0,AJ178=0),"CLOSED",IF(COUNTIF(AE178:AH178,"&gt;0")-COUNTIF(AE178:AH178,"&gt;=1")&gt;=2,"NP/UA",IF(O178&gt;=1,ROUND(O178*IFERROR((IF(AND(P178&gt;=1,W178&gt;=1),W178/P178*0.5,0)+IF(AND(Q178&gt;=1,X178&gt;=1),X178/Q178*0.3,0)+IF(AND(R178&gt;=1,Y178&gt;=1),Y178/R178*0.2,0))/(IF(AND(P178&gt;=1,W178&gt;=1),0.5,0)+IF(AND(Q178&gt;=1,X178&gt;=1),0.3,0)+IF(AND(R178&gt;=1,Y178&gt;=1),0.2,0)),1)*IFERROR((IF(AND(X178&gt;=1,AE178&gt;=1),AE178/X178*0.5,0)+IF(AND(Y178&gt;=1,AF178&gt;=1),AF178/Y178*0.3,0)+IF(AND(Z178&gt;=1,AG178&gt;=1),AG178/Z178*0.2,0))/(IF(AND(X178&gt;=1,AE178&gt;=1),0.5,0)+IF(AND(Y178&gt;=1,AF178&gt;=1),0.3,0)+IF(AND(Z178&gt;=1,AG178&gt;=1),0.2,0)),1),0),IFERROR(ROUND((IF(ISNUMBER(N178),N178*0.4,0)+IF(AE178&gt;=1,AE178*0.25,0)+IF(AF178&gt;=1,AF178*0.15,0)+IF(AG178&gt;=1,AG178*0.1,0)+IF(AH178&gt;=1,AH178*0.1,0))/(IF(ISNUMBER(N178),0.4,0)+IF(AE178&gt;=1,0.25,0)+IF(AF178&gt;=1,0.15,0)+IF(AG178&gt;=1,0.1,0)+IF(AH178&gt;=1,0.1,0)),0),"NP/UA"))))</f>
        <v>195</v>
      </c>
      <c r="H178" s="13">
        <f>IF(F178="NP/UA","Unavail",IF(F178="CLOSED","CLOSED",IF(ISNUMBER(F178),ROUND(F178/4,0),"Unavail")))</f>
        <v>41</v>
      </c>
      <c r="I178" s="13">
        <f>IF(G178="NP/UA","Unavail",IF(G178="CLOSED","CLOSED",IF(ISNUMBER(G178),ROUND(G178/7,0),"Unavail")))</f>
        <v>28</v>
      </c>
      <c r="J178" s="13">
        <f>IF(F178="NP/UA","Unavail",IF(F178="CLOSED","CLOSED",IF(ISNUMBER(F178),ROUND(F178*0.25*0.75,0),"Unavail")))</f>
        <v>31</v>
      </c>
      <c r="K178" s="13">
        <f>IF(G178="NP/UA","Unavail",IF(G178="CLOSED","CLOSED",IF(ISNUMBER(G178),ROUND(G178*(1/7)*0.75,0),"Unavail")))</f>
        <v>21</v>
      </c>
      <c r="L178" s="7"/>
      <c r="M178" s="11">
        <f>IF(AND(O178=0,P178=0,S178=0,T178=0,W178=0,X178=0,AA178=0,AB178=0,AE178=0,AF178=0,AI178=0,AJ178=0),"CLOSED",IF(COUNTIF(AI178:AL178,"&gt;0")-COUNTIF(AI178:AL178,"&gt;=1")&gt;=2,"NP/UA",IF(AA178&gt;=1,ROUND(AA178*IFERROR((IF(AND(AB178&gt;=1,AI178&gt;=1),AI178/AB178*0.5,0)+IF(AND(AC178&gt;=1,AJ178&gt;=1),AJ178/AC178*0.3,0)+IF(AND(AD178&gt;=1,AK178&gt;=1),AK178/AD178*0.2,0))/(IF(AND(AB178&gt;=1,AI178&gt;=1),0.5,0)+IF(AND(AC178&gt;=1,AJ178&gt;=1),0.3,0)+IF(AND(AD178&gt;=1,AK178&gt;=1),0.2,0)),1),0),IFERROR(ROUND((IF(AI178&gt;=1,AI178*0.5,0)+IF(AJ178&gt;=1,AJ178*0.3,0)+IF(AK178&gt;=1,AK178*0.2,0))/(IF(AI178&gt;=1,0.5,0)+IF(AJ178&gt;=1,0.3,0)+IF(AK178&gt;=1,0.2,0)),0),"NP/UA"))))</f>
        <v>171</v>
      </c>
      <c r="N178" s="11">
        <f>IF(AND(O178=0,P178=0,S178=0,T178=0,W178=0,X178=0,AA178=0,AB178=0,AE178=0,AF178=0,AI178=0,AJ178=0),"CLOSED",IF(COUNTIF(AE178:AH178,"&gt;0")-COUNTIF(AE178:AH178,"&gt;=1")&gt;=2,"NP/UA",IF(W178&gt;=1,ROUND(W178*IFERROR((IF(AND(X178&gt;=1,AE178&gt;=1),AE178/X178*0.5,0)+IF(AND(Y178&gt;=1,AF178&gt;=1),AF178/Y178*0.3,0)+IF(AND(Z178&gt;=1,AG178&gt;=1),AG178/Z178*0.2,0))/(IF(AND(X178&gt;=1,AE178&gt;=1),0.5,0)+IF(AND(Y178&gt;=1,AF178&gt;=1),0.3,0)+IF(AND(Z178&gt;=1,AG178&gt;=1),0.2,0)),1),0),IFERROR(ROUND((IF(AE178&gt;=1,AE178*0.5,0)+IF(AF178&gt;=1,AF178*0.3,0)+IF(AG178&gt;=1,AG178*0.2,0))/(IF(AE178&gt;=1,0.5,0)+IF(AF178&gt;=1,0.3,0)+IF(AG178&gt;=1,0.2,0)),0),"NP/UA"))))</f>
        <v>194</v>
      </c>
      <c r="O178">
        <v>235</v>
      </c>
      <c r="P178">
        <v>234</v>
      </c>
      <c r="Q178">
        <v>243</v>
      </c>
      <c r="R178">
        <v>249</v>
      </c>
      <c r="S178">
        <v>194</v>
      </c>
      <c r="T178">
        <v>204</v>
      </c>
      <c r="U178">
        <v>243</v>
      </c>
      <c r="V178">
        <v>247</v>
      </c>
      <c r="W178">
        <v>218</v>
      </c>
      <c r="X178">
        <v>229</v>
      </c>
      <c r="Y178">
        <v>224</v>
      </c>
      <c r="Z178">
        <v>248</v>
      </c>
      <c r="AA178">
        <v>185</v>
      </c>
      <c r="AB178">
        <v>223</v>
      </c>
      <c r="AC178">
        <v>219</v>
      </c>
      <c r="AD178">
        <v>212</v>
      </c>
      <c r="AE178">
        <v>205</v>
      </c>
      <c r="AF178">
        <v>200</v>
      </c>
      <c r="AG178">
        <v>219</v>
      </c>
      <c r="AH178">
        <v>241</v>
      </c>
      <c r="AI178">
        <v>203</v>
      </c>
      <c r="AJ178">
        <v>207</v>
      </c>
      <c r="AK178">
        <v>197</v>
      </c>
      <c r="AL178">
        <v>206</v>
      </c>
      <c r="AM178" s="2"/>
      <c r="AN178" s="2"/>
      <c r="AO178" s="2"/>
      <c r="AP178" s="2"/>
    </row>
    <row r="179" spans="1:42" x14ac:dyDescent="0.35">
      <c r="A179" s="2" t="s">
        <v>270</v>
      </c>
      <c r="B179" s="4" t="s">
        <v>334</v>
      </c>
      <c r="C179" s="4" t="s">
        <v>395</v>
      </c>
      <c r="D179" s="2" t="s">
        <v>6</v>
      </c>
      <c r="E179" s="2" t="s">
        <v>66</v>
      </c>
      <c r="F179" s="12">
        <f>IF(AND(O179=0,P179=0,S179=0,T179=0,W179=0,X179=0,AA179=0,AB179=0,AE179=0,AF179=0,AI179=0,AJ179=0),"CLOSED",IF(COUNTIF(AI179:AL179,"&gt;0")-COUNTIF(AI179:AL179,"&gt;=1")&gt;=2,"NP/UA",IF(S179&gt;=1,ROUND(S179*IFERROR((IF(AND(T179&gt;=1,AA179&gt;=1),AA179/T179*0.5,0)+IF(AND(U179&gt;=1,AB179&gt;=1),AB179/U179*0.3,0)+IF(AND(V179&gt;=1,AC179&gt;=1),AC179/V179*0.2,0))/(IF(AND(T179&gt;=1,AA179&gt;=1),0.5,0)+IF(AND(U179&gt;=1,AB179&gt;=1),0.3,0)+IF(AND(V179&gt;=1,AC179&gt;=1),0.2,0)),1)*IFERROR((IF(AND(AB179&gt;=1,AI179&gt;=1),AI179/AB179*0.5,0)+IF(AND(AC179&gt;=1,AJ179&gt;=1),AJ179/AC179*0.3,0)+IF(AND(AD179&gt;=1,AK179&gt;=1),AK179/AD179*0.2,0))/(IF(AND(AB179&gt;=1,AI179&gt;=1),0.5,0)+IF(AND(AC179&gt;=1,AJ179&gt;=1),0.3,0)+IF(AND(AD179&gt;=1,AK179&gt;=1),0.2,0)),1),0),IFERROR(ROUND((IF(ISNUMBER(M179),M179*0.4,0)+IF(AI179&gt;=1,AI179*0.25,0)+IF(AJ179&gt;=1,AJ179*0.15,0)+IF(AK179&gt;=1,AK179*0.1,0)+IF(AL179&gt;=1,AL179*0.1,0))/(IF(ISNUMBER(M179),0.4,0)+IF(AI179&gt;=1,0.25,0)+IF(AJ179&gt;=1,0.15,0)+IF(AK179&gt;=1,0.1,0)+IF(AL179&gt;=1,0.1,0)),0),"NP/UA"))))</f>
        <v>175</v>
      </c>
      <c r="G179" s="12">
        <f>IF(AND(O179=0,P179=0,S179=0,T179=0,W179=0,X179=0,AA179=0,AB179=0,AE179=0,AF179=0,AI179=0,AJ179=0),"CLOSED",IF(COUNTIF(AE179:AH179,"&gt;0")-COUNTIF(AE179:AH179,"&gt;=1")&gt;=2,"NP/UA",IF(O179&gt;=1,ROUND(O179*IFERROR((IF(AND(P179&gt;=1,W179&gt;=1),W179/P179*0.5,0)+IF(AND(Q179&gt;=1,X179&gt;=1),X179/Q179*0.3,0)+IF(AND(R179&gt;=1,Y179&gt;=1),Y179/R179*0.2,0))/(IF(AND(P179&gt;=1,W179&gt;=1),0.5,0)+IF(AND(Q179&gt;=1,X179&gt;=1),0.3,0)+IF(AND(R179&gt;=1,Y179&gt;=1),0.2,0)),1)*IFERROR((IF(AND(X179&gt;=1,AE179&gt;=1),AE179/X179*0.5,0)+IF(AND(Y179&gt;=1,AF179&gt;=1),AF179/Y179*0.3,0)+IF(AND(Z179&gt;=1,AG179&gt;=1),AG179/Z179*0.2,0))/(IF(AND(X179&gt;=1,AE179&gt;=1),0.5,0)+IF(AND(Y179&gt;=1,AF179&gt;=1),0.3,0)+IF(AND(Z179&gt;=1,AG179&gt;=1),0.2,0)),1),0),IFERROR(ROUND((IF(ISNUMBER(N179),N179*0.4,0)+IF(AE179&gt;=1,AE179*0.25,0)+IF(AF179&gt;=1,AF179*0.15,0)+IF(AG179&gt;=1,AG179*0.1,0)+IF(AH179&gt;=1,AH179*0.1,0))/(IF(ISNUMBER(N179),0.4,0)+IF(AE179&gt;=1,0.25,0)+IF(AF179&gt;=1,0.15,0)+IF(AG179&gt;=1,0.1,0)+IF(AH179&gt;=1,0.1,0)),0),"NP/UA"))))</f>
        <v>209</v>
      </c>
      <c r="H179" s="13">
        <f>IF(F179="NP/UA","Unavail",IF(F179="CLOSED","CLOSED",IF(ISNUMBER(F179),ROUND(F179/4,0),"Unavail")))</f>
        <v>44</v>
      </c>
      <c r="I179" s="13">
        <f>IF(G179="NP/UA","Unavail",IF(G179="CLOSED","CLOSED",IF(ISNUMBER(G179),ROUND(G179/7,0),"Unavail")))</f>
        <v>30</v>
      </c>
      <c r="J179" s="13">
        <f>IF(F179="NP/UA","Unavail",IF(F179="CLOSED","CLOSED",IF(ISNUMBER(F179),ROUND(F179*0.25*0.75,0),"Unavail")))</f>
        <v>33</v>
      </c>
      <c r="K179" s="13">
        <f>IF(G179="NP/UA","Unavail",IF(G179="CLOSED","CLOSED",IF(ISNUMBER(G179),ROUND(G179*(1/7)*0.75,0),"Unavail")))</f>
        <v>22</v>
      </c>
      <c r="L179" s="7"/>
      <c r="M179" s="11">
        <f>IF(AND(O179=0,P179=0,S179=0,T179=0,W179=0,X179=0,AA179=0,AB179=0,AE179=0,AF179=0,AI179=0,AJ179=0),"CLOSED",IF(COUNTIF(AI179:AL179,"&gt;0")-COUNTIF(AI179:AL179,"&gt;=1")&gt;=2,"NP/UA",IF(AA179&gt;=1,ROUND(AA179*IFERROR((IF(AND(AB179&gt;=1,AI179&gt;=1),AI179/AB179*0.5,0)+IF(AND(AC179&gt;=1,AJ179&gt;=1),AJ179/AC179*0.3,0)+IF(AND(AD179&gt;=1,AK179&gt;=1),AK179/AD179*0.2,0))/(IF(AND(AB179&gt;=1,AI179&gt;=1),0.5,0)+IF(AND(AC179&gt;=1,AJ179&gt;=1),0.3,0)+IF(AND(AD179&gt;=1,AK179&gt;=1),0.2,0)),1),0),IFERROR(ROUND((IF(AI179&gt;=1,AI179*0.5,0)+IF(AJ179&gt;=1,AJ179*0.3,0)+IF(AK179&gt;=1,AK179*0.2,0))/(IF(AI179&gt;=1,0.5,0)+IF(AJ179&gt;=1,0.3,0)+IF(AK179&gt;=1,0.2,0)),0),"NP/UA"))))</f>
        <v>197</v>
      </c>
      <c r="N179" s="11">
        <f>IF(AND(O179=0,P179=0,S179=0,T179=0,W179=0,X179=0,AA179=0,AB179=0,AE179=0,AF179=0,AI179=0,AJ179=0),"CLOSED",IF(COUNTIF(AE179:AH179,"&gt;0")-COUNTIF(AE179:AH179,"&gt;=1")&gt;=2,"NP/UA",IF(W179&gt;=1,ROUND(W179*IFERROR((IF(AND(X179&gt;=1,AE179&gt;=1),AE179/X179*0.5,0)+IF(AND(Y179&gt;=1,AF179&gt;=1),AF179/Y179*0.3,0)+IF(AND(Z179&gt;=1,AG179&gt;=1),AG179/Z179*0.2,0))/(IF(AND(X179&gt;=1,AE179&gt;=1),0.5,0)+IF(AND(Y179&gt;=1,AF179&gt;=1),0.3,0)+IF(AND(Z179&gt;=1,AG179&gt;=1),0.2,0)),1),0),IFERROR(ROUND((IF(AE179&gt;=1,AE179*0.5,0)+IF(AF179&gt;=1,AF179*0.3,0)+IF(AG179&gt;=1,AG179*0.2,0))/(IF(AE179&gt;=1,0.5,0)+IF(AF179&gt;=1,0.3,0)+IF(AG179&gt;=1,0.2,0)),0),"NP/UA"))))</f>
        <v>209</v>
      </c>
      <c r="O179">
        <v>229</v>
      </c>
      <c r="P179">
        <v>237</v>
      </c>
      <c r="Q179">
        <v>225</v>
      </c>
      <c r="R179">
        <v>212</v>
      </c>
      <c r="S179">
        <v>187</v>
      </c>
      <c r="T179">
        <v>214</v>
      </c>
      <c r="U179">
        <v>218</v>
      </c>
      <c r="V179">
        <v>208</v>
      </c>
      <c r="W179">
        <v>218</v>
      </c>
      <c r="X179">
        <v>230</v>
      </c>
      <c r="Y179">
        <v>198</v>
      </c>
      <c r="Z179">
        <v>190</v>
      </c>
      <c r="AA179">
        <v>199</v>
      </c>
      <c r="AB179">
        <v>216</v>
      </c>
      <c r="AC179">
        <v>190</v>
      </c>
      <c r="AD179">
        <v>193</v>
      </c>
      <c r="AE179">
        <v>215</v>
      </c>
      <c r="AF179">
        <v>193</v>
      </c>
      <c r="AG179">
        <v>189</v>
      </c>
      <c r="AH179">
        <v>204</v>
      </c>
      <c r="AI179">
        <v>215</v>
      </c>
      <c r="AJ179">
        <v>188</v>
      </c>
      <c r="AK179">
        <v>190</v>
      </c>
      <c r="AL179">
        <v>170</v>
      </c>
      <c r="AM179" s="2"/>
      <c r="AN179" s="2"/>
      <c r="AO179" s="2"/>
      <c r="AP179" s="2"/>
    </row>
    <row r="180" spans="1:42" x14ac:dyDescent="0.35">
      <c r="A180" s="2" t="s">
        <v>291</v>
      </c>
      <c r="B180" s="4" t="s">
        <v>334</v>
      </c>
      <c r="C180" s="4" t="s">
        <v>395</v>
      </c>
      <c r="D180" s="2" t="s">
        <v>18</v>
      </c>
      <c r="E180" s="2" t="s">
        <v>33</v>
      </c>
      <c r="F180" s="12">
        <f>IF(AND(O180=0,P180=0,S180=0,T180=0,W180=0,X180=0,AA180=0,AB180=0,AE180=0,AF180=0,AI180=0,AJ180=0),"CLOSED",IF(COUNTIF(AI180:AL180,"&gt;0")-COUNTIF(AI180:AL180,"&gt;=1")&gt;=2,"NP/UA",IF(S180&gt;=1,ROUND(S180*IFERROR((IF(AND(T180&gt;=1,AA180&gt;=1),AA180/T180*0.5,0)+IF(AND(U180&gt;=1,AB180&gt;=1),AB180/U180*0.3,0)+IF(AND(V180&gt;=1,AC180&gt;=1),AC180/V180*0.2,0))/(IF(AND(T180&gt;=1,AA180&gt;=1),0.5,0)+IF(AND(U180&gt;=1,AB180&gt;=1),0.3,0)+IF(AND(V180&gt;=1,AC180&gt;=1),0.2,0)),1)*IFERROR((IF(AND(AB180&gt;=1,AI180&gt;=1),AI180/AB180*0.5,0)+IF(AND(AC180&gt;=1,AJ180&gt;=1),AJ180/AC180*0.3,0)+IF(AND(AD180&gt;=1,AK180&gt;=1),AK180/AD180*0.2,0))/(IF(AND(AB180&gt;=1,AI180&gt;=1),0.5,0)+IF(AND(AC180&gt;=1,AJ180&gt;=1),0.3,0)+IF(AND(AD180&gt;=1,AK180&gt;=1),0.2,0)),1),0),IFERROR(ROUND((IF(ISNUMBER(M180),M180*0.4,0)+IF(AI180&gt;=1,AI180*0.25,0)+IF(AJ180&gt;=1,AJ180*0.15,0)+IF(AK180&gt;=1,AK180*0.1,0)+IF(AL180&gt;=1,AL180*0.1,0))/(IF(ISNUMBER(M180),0.4,0)+IF(AI180&gt;=1,0.25,0)+IF(AJ180&gt;=1,0.15,0)+IF(AK180&gt;=1,0.1,0)+IF(AL180&gt;=1,0.1,0)),0),"NP/UA"))))</f>
        <v>235</v>
      </c>
      <c r="G180" s="12">
        <f>IF(AND(O180=0,P180=0,S180=0,T180=0,W180=0,X180=0,AA180=0,AB180=0,AE180=0,AF180=0,AI180=0,AJ180=0),"CLOSED",IF(COUNTIF(AE180:AH180,"&gt;0")-COUNTIF(AE180:AH180,"&gt;=1")&gt;=2,"NP/UA",IF(O180&gt;=1,ROUND(O180*IFERROR((IF(AND(P180&gt;=1,W180&gt;=1),W180/P180*0.5,0)+IF(AND(Q180&gt;=1,X180&gt;=1),X180/Q180*0.3,0)+IF(AND(R180&gt;=1,Y180&gt;=1),Y180/R180*0.2,0))/(IF(AND(P180&gt;=1,W180&gt;=1),0.5,0)+IF(AND(Q180&gt;=1,X180&gt;=1),0.3,0)+IF(AND(R180&gt;=1,Y180&gt;=1),0.2,0)),1)*IFERROR((IF(AND(X180&gt;=1,AE180&gt;=1),AE180/X180*0.5,0)+IF(AND(Y180&gt;=1,AF180&gt;=1),AF180/Y180*0.3,0)+IF(AND(Z180&gt;=1,AG180&gt;=1),AG180/Z180*0.2,0))/(IF(AND(X180&gt;=1,AE180&gt;=1),0.5,0)+IF(AND(Y180&gt;=1,AF180&gt;=1),0.3,0)+IF(AND(Z180&gt;=1,AG180&gt;=1),0.2,0)),1),0),IFERROR(ROUND((IF(ISNUMBER(N180),N180*0.4,0)+IF(AE180&gt;=1,AE180*0.25,0)+IF(AF180&gt;=1,AF180*0.15,0)+IF(AG180&gt;=1,AG180*0.1,0)+IF(AH180&gt;=1,AH180*0.1,0))/(IF(ISNUMBER(N180),0.4,0)+IF(AE180&gt;=1,0.25,0)+IF(AF180&gt;=1,0.15,0)+IF(AG180&gt;=1,0.1,0)+IF(AH180&gt;=1,0.1,0)),0),"NP/UA"))))</f>
        <v>208</v>
      </c>
      <c r="H180" s="13">
        <f>IF(F180="NP/UA","Unavail",IF(F180="CLOSED","CLOSED",IF(ISNUMBER(F180),ROUND(F180/4,0),"Unavail")))</f>
        <v>59</v>
      </c>
      <c r="I180" s="13">
        <f>IF(G180="NP/UA","Unavail",IF(G180="CLOSED","CLOSED",IF(ISNUMBER(G180),ROUND(G180/7,0),"Unavail")))</f>
        <v>30</v>
      </c>
      <c r="J180" s="13">
        <f>IF(F180="NP/UA","Unavail",IF(F180="CLOSED","CLOSED",IF(ISNUMBER(F180),ROUND(F180*0.25*0.75,0),"Unavail")))</f>
        <v>44</v>
      </c>
      <c r="K180" s="13">
        <f>IF(G180="NP/UA","Unavail",IF(G180="CLOSED","CLOSED",IF(ISNUMBER(G180),ROUND(G180*(1/7)*0.75,0),"Unavail")))</f>
        <v>22</v>
      </c>
      <c r="L180" s="7"/>
      <c r="M180" s="11">
        <f>IF(AND(O180=0,P180=0,S180=0,T180=0,W180=0,X180=0,AA180=0,AB180=0,AE180=0,AF180=0,AI180=0,AJ180=0),"CLOSED",IF(COUNTIF(AI180:AL180,"&gt;0")-COUNTIF(AI180:AL180,"&gt;=1")&gt;=2,"NP/UA",IF(AA180&gt;=1,ROUND(AA180*IFERROR((IF(AND(AB180&gt;=1,AI180&gt;=1),AI180/AB180*0.5,0)+IF(AND(AC180&gt;=1,AJ180&gt;=1),AJ180/AC180*0.3,0)+IF(AND(AD180&gt;=1,AK180&gt;=1),AK180/AD180*0.2,0))/(IF(AND(AB180&gt;=1,AI180&gt;=1),0.5,0)+IF(AND(AC180&gt;=1,AJ180&gt;=1),0.3,0)+IF(AND(AD180&gt;=1,AK180&gt;=1),0.2,0)),1),0),IFERROR(ROUND((IF(AI180&gt;=1,AI180*0.5,0)+IF(AJ180&gt;=1,AJ180*0.3,0)+IF(AK180&gt;=1,AK180*0.2,0))/(IF(AI180&gt;=1,0.5,0)+IF(AJ180&gt;=1,0.3,0)+IF(AK180&gt;=1,0.2,0)),0),"NP/UA"))))</f>
        <v>251</v>
      </c>
      <c r="N180" s="11">
        <f>IF(AND(O180=0,P180=0,S180=0,T180=0,W180=0,X180=0,AA180=0,AB180=0,AE180=0,AF180=0,AI180=0,AJ180=0),"CLOSED",IF(COUNTIF(AE180:AH180,"&gt;0")-COUNTIF(AE180:AH180,"&gt;=1")&gt;=2,"NP/UA",IF(W180&gt;=1,ROUND(W180*IFERROR((IF(AND(X180&gt;=1,AE180&gt;=1),AE180/X180*0.5,0)+IF(AND(Y180&gt;=1,AF180&gt;=1),AF180/Y180*0.3,0)+IF(AND(Z180&gt;=1,AG180&gt;=1),AG180/Z180*0.2,0))/(IF(AND(X180&gt;=1,AE180&gt;=1),0.5,0)+IF(AND(Y180&gt;=1,AF180&gt;=1),0.3,0)+IF(AND(Z180&gt;=1,AG180&gt;=1),0.2,0)),1),0),IFERROR(ROUND((IF(AE180&gt;=1,AE180*0.5,0)+IF(AF180&gt;=1,AF180*0.3,0)+IF(AG180&gt;=1,AG180*0.2,0))/(IF(AE180&gt;=1,0.5,0)+IF(AF180&gt;=1,0.3,0)+IF(AG180&gt;=1,0.2,0)),0),"NP/UA"))))</f>
        <v>235</v>
      </c>
      <c r="O180">
        <v>247</v>
      </c>
      <c r="P180">
        <v>265</v>
      </c>
      <c r="Q180">
        <v>273</v>
      </c>
      <c r="R180">
        <v>325</v>
      </c>
      <c r="S180">
        <v>268</v>
      </c>
      <c r="T180">
        <v>271</v>
      </c>
      <c r="U180">
        <v>261</v>
      </c>
      <c r="V180">
        <v>348</v>
      </c>
      <c r="W180">
        <v>255</v>
      </c>
      <c r="X180">
        <v>255</v>
      </c>
      <c r="Y180">
        <v>246</v>
      </c>
      <c r="Z180">
        <v>315</v>
      </c>
      <c r="AA180">
        <v>265</v>
      </c>
      <c r="AB180">
        <v>254</v>
      </c>
      <c r="AC180">
        <v>254</v>
      </c>
      <c r="AD180">
        <v>263</v>
      </c>
      <c r="AE180">
        <v>244</v>
      </c>
      <c r="AF180">
        <v>229</v>
      </c>
      <c r="AG180">
        <v>260</v>
      </c>
      <c r="AH180">
        <v>289</v>
      </c>
      <c r="AI180">
        <v>260</v>
      </c>
      <c r="AJ180">
        <v>239</v>
      </c>
      <c r="AK180">
        <v>201</v>
      </c>
      <c r="AL180">
        <v>303</v>
      </c>
      <c r="AM180" s="2"/>
      <c r="AN180" s="2"/>
      <c r="AO180" s="2"/>
      <c r="AP180" s="2"/>
    </row>
    <row r="181" spans="1:42" x14ac:dyDescent="0.35">
      <c r="A181" s="2" t="s">
        <v>292</v>
      </c>
      <c r="B181" s="4" t="s">
        <v>334</v>
      </c>
      <c r="C181" s="4" t="s">
        <v>395</v>
      </c>
      <c r="D181" s="2" t="s">
        <v>18</v>
      </c>
      <c r="E181" s="2" t="s">
        <v>19</v>
      </c>
      <c r="F181" s="12">
        <f>IF(AND(O181=0,P181=0,S181=0,T181=0,W181=0,X181=0,AA181=0,AB181=0,AE181=0,AF181=0,AI181=0,AJ181=0),"CLOSED",IF(COUNTIF(AI181:AL181,"&gt;0")-COUNTIF(AI181:AL181,"&gt;=1")&gt;=2,"NP/UA",IF(S181&gt;=1,ROUND(S181*IFERROR((IF(AND(T181&gt;=1,AA181&gt;=1),AA181/T181*0.5,0)+IF(AND(U181&gt;=1,AB181&gt;=1),AB181/U181*0.3,0)+IF(AND(V181&gt;=1,AC181&gt;=1),AC181/V181*0.2,0))/(IF(AND(T181&gt;=1,AA181&gt;=1),0.5,0)+IF(AND(U181&gt;=1,AB181&gt;=1),0.3,0)+IF(AND(V181&gt;=1,AC181&gt;=1),0.2,0)),1)*IFERROR((IF(AND(AB181&gt;=1,AI181&gt;=1),AI181/AB181*0.5,0)+IF(AND(AC181&gt;=1,AJ181&gt;=1),AJ181/AC181*0.3,0)+IF(AND(AD181&gt;=1,AK181&gt;=1),AK181/AD181*0.2,0))/(IF(AND(AB181&gt;=1,AI181&gt;=1),0.5,0)+IF(AND(AC181&gt;=1,AJ181&gt;=1),0.3,0)+IF(AND(AD181&gt;=1,AK181&gt;=1),0.2,0)),1),0),IFERROR(ROUND((IF(ISNUMBER(M181),M181*0.4,0)+IF(AI181&gt;=1,AI181*0.25,0)+IF(AJ181&gt;=1,AJ181*0.15,0)+IF(AK181&gt;=1,AK181*0.1,0)+IF(AL181&gt;=1,AL181*0.1,0))/(IF(ISNUMBER(M181),0.4,0)+IF(AI181&gt;=1,0.25,0)+IF(AJ181&gt;=1,0.15,0)+IF(AK181&gt;=1,0.1,0)+IF(AL181&gt;=1,0.1,0)),0),"NP/UA"))))</f>
        <v>119</v>
      </c>
      <c r="G181" s="12">
        <f>IF(AND(O181=0,P181=0,S181=0,T181=0,W181=0,X181=0,AA181=0,AB181=0,AE181=0,AF181=0,AI181=0,AJ181=0),"CLOSED",IF(COUNTIF(AE181:AH181,"&gt;0")-COUNTIF(AE181:AH181,"&gt;=1")&gt;=2,"NP/UA",IF(O181&gt;=1,ROUND(O181*IFERROR((IF(AND(P181&gt;=1,W181&gt;=1),W181/P181*0.5,0)+IF(AND(Q181&gt;=1,X181&gt;=1),X181/Q181*0.3,0)+IF(AND(R181&gt;=1,Y181&gt;=1),Y181/R181*0.2,0))/(IF(AND(P181&gt;=1,W181&gt;=1),0.5,0)+IF(AND(Q181&gt;=1,X181&gt;=1),0.3,0)+IF(AND(R181&gt;=1,Y181&gt;=1),0.2,0)),1)*IFERROR((IF(AND(X181&gt;=1,AE181&gt;=1),AE181/X181*0.5,0)+IF(AND(Y181&gt;=1,AF181&gt;=1),AF181/Y181*0.3,0)+IF(AND(Z181&gt;=1,AG181&gt;=1),AG181/Z181*0.2,0))/(IF(AND(X181&gt;=1,AE181&gt;=1),0.5,0)+IF(AND(Y181&gt;=1,AF181&gt;=1),0.3,0)+IF(AND(Z181&gt;=1,AG181&gt;=1),0.2,0)),1),0),IFERROR(ROUND((IF(ISNUMBER(N181),N181*0.4,0)+IF(AE181&gt;=1,AE181*0.25,0)+IF(AF181&gt;=1,AF181*0.15,0)+IF(AG181&gt;=1,AG181*0.1,0)+IF(AH181&gt;=1,AH181*0.1,0))/(IF(ISNUMBER(N181),0.4,0)+IF(AE181&gt;=1,0.25,0)+IF(AF181&gt;=1,0.15,0)+IF(AG181&gt;=1,0.1,0)+IF(AH181&gt;=1,0.1,0)),0),"NP/UA"))))</f>
        <v>137</v>
      </c>
      <c r="H181" s="13">
        <f>IF(F181="NP/UA","Unavail",IF(F181="CLOSED","CLOSED",IF(ISNUMBER(F181),ROUND(F181/4,0),"Unavail")))</f>
        <v>30</v>
      </c>
      <c r="I181" s="13">
        <f>IF(G181="NP/UA","Unavail",IF(G181="CLOSED","CLOSED",IF(ISNUMBER(G181),ROUND(G181/7,0),"Unavail")))</f>
        <v>20</v>
      </c>
      <c r="J181" s="13">
        <f>IF(F181="NP/UA","Unavail",IF(F181="CLOSED","CLOSED",IF(ISNUMBER(F181),ROUND(F181*0.25*0.75,0),"Unavail")))</f>
        <v>22</v>
      </c>
      <c r="K181" s="13">
        <f>IF(G181="NP/UA","Unavail",IF(G181="CLOSED","CLOSED",IF(ISNUMBER(G181),ROUND(G181*(1/7)*0.75,0),"Unavail")))</f>
        <v>15</v>
      </c>
      <c r="L181" s="7"/>
      <c r="M181" s="11">
        <f>IF(AND(O181=0,P181=0,S181=0,T181=0,W181=0,X181=0,AA181=0,AB181=0,AE181=0,AF181=0,AI181=0,AJ181=0),"CLOSED",IF(COUNTIF(AI181:AL181,"&gt;0")-COUNTIF(AI181:AL181,"&gt;=1")&gt;=2,"NP/UA",IF(AA181&gt;=1,ROUND(AA181*IFERROR((IF(AND(AB181&gt;=1,AI181&gt;=1),AI181/AB181*0.5,0)+IF(AND(AC181&gt;=1,AJ181&gt;=1),AJ181/AC181*0.3,0)+IF(AND(AD181&gt;=1,AK181&gt;=1),AK181/AD181*0.2,0))/(IF(AND(AB181&gt;=1,AI181&gt;=1),0.5,0)+IF(AND(AC181&gt;=1,AJ181&gt;=1),0.3,0)+IF(AND(AD181&gt;=1,AK181&gt;=1),0.2,0)),1),0),IFERROR(ROUND((IF(AI181&gt;=1,AI181*0.5,0)+IF(AJ181&gt;=1,AJ181*0.3,0)+IF(AK181&gt;=1,AK181*0.2,0))/(IF(AI181&gt;=1,0.5,0)+IF(AJ181&gt;=1,0.3,0)+IF(AK181&gt;=1,0.2,0)),0),"NP/UA"))))</f>
        <v>120</v>
      </c>
      <c r="N181" s="11">
        <f>IF(AND(O181=0,P181=0,S181=0,T181=0,W181=0,X181=0,AA181=0,AB181=0,AE181=0,AF181=0,AI181=0,AJ181=0),"CLOSED",IF(COUNTIF(AE181:AH181,"&gt;0")-COUNTIF(AE181:AH181,"&gt;=1")&gt;=2,"NP/UA",IF(W181&gt;=1,ROUND(W181*IFERROR((IF(AND(X181&gt;=1,AE181&gt;=1),AE181/X181*0.5,0)+IF(AND(Y181&gt;=1,AF181&gt;=1),AF181/Y181*0.3,0)+IF(AND(Z181&gt;=1,AG181&gt;=1),AG181/Z181*0.2,0))/(IF(AND(X181&gt;=1,AE181&gt;=1),0.5,0)+IF(AND(Y181&gt;=1,AF181&gt;=1),0.3,0)+IF(AND(Z181&gt;=1,AG181&gt;=1),0.2,0)),1),0),IFERROR(ROUND((IF(AE181&gt;=1,AE181*0.5,0)+IF(AF181&gt;=1,AF181*0.3,0)+IF(AG181&gt;=1,AG181*0.2,0))/(IF(AE181&gt;=1,0.5,0)+IF(AF181&gt;=1,0.3,0)+IF(AG181&gt;=1,0.2,0)),0),"NP/UA"))))</f>
        <v>125</v>
      </c>
      <c r="O181">
        <v>166</v>
      </c>
      <c r="P181">
        <v>159</v>
      </c>
      <c r="Q181">
        <v>211</v>
      </c>
      <c r="R181">
        <v>169</v>
      </c>
      <c r="S181">
        <v>137</v>
      </c>
      <c r="T181">
        <v>144</v>
      </c>
      <c r="U181">
        <v>149</v>
      </c>
      <c r="V181">
        <v>163</v>
      </c>
      <c r="W181">
        <v>144</v>
      </c>
      <c r="X181">
        <v>206</v>
      </c>
      <c r="Y181">
        <v>172</v>
      </c>
      <c r="Z181">
        <v>177</v>
      </c>
      <c r="AA181">
        <v>134</v>
      </c>
      <c r="AB181">
        <v>155</v>
      </c>
      <c r="AC181">
        <v>157</v>
      </c>
      <c r="AD181">
        <v>145</v>
      </c>
      <c r="AE181">
        <v>177</v>
      </c>
      <c r="AF181">
        <v>152</v>
      </c>
      <c r="AG181">
        <v>154</v>
      </c>
      <c r="AH181">
        <v>151</v>
      </c>
      <c r="AI181">
        <v>134</v>
      </c>
      <c r="AJ181">
        <v>139</v>
      </c>
      <c r="AK181">
        <v>144</v>
      </c>
      <c r="AL181">
        <v>110</v>
      </c>
      <c r="AM181" s="2"/>
      <c r="AN181" s="2"/>
      <c r="AO181" s="2"/>
      <c r="AP181" s="2"/>
    </row>
    <row r="182" spans="1:42" x14ac:dyDescent="0.35">
      <c r="A182" s="2" t="s">
        <v>304</v>
      </c>
      <c r="B182" s="4" t="s">
        <v>334</v>
      </c>
      <c r="C182" s="4" t="s">
        <v>395</v>
      </c>
      <c r="D182" s="2" t="s">
        <v>6</v>
      </c>
      <c r="E182" s="2" t="s">
        <v>65</v>
      </c>
      <c r="F182" s="12">
        <f>IF(AND(O182=0,P182=0,S182=0,T182=0,W182=0,X182=0,AA182=0,AB182=0,AE182=0,AF182=0,AI182=0,AJ182=0),"CLOSED",IF(COUNTIF(AI182:AL182,"&gt;0")-COUNTIF(AI182:AL182,"&gt;=1")&gt;=2,"NP/UA",IF(S182&gt;=1,ROUND(S182*IFERROR((IF(AND(T182&gt;=1,AA182&gt;=1),AA182/T182*0.5,0)+IF(AND(U182&gt;=1,AB182&gt;=1),AB182/U182*0.3,0)+IF(AND(V182&gt;=1,AC182&gt;=1),AC182/V182*0.2,0))/(IF(AND(T182&gt;=1,AA182&gt;=1),0.5,0)+IF(AND(U182&gt;=1,AB182&gt;=1),0.3,0)+IF(AND(V182&gt;=1,AC182&gt;=1),0.2,0)),1)*IFERROR((IF(AND(AB182&gt;=1,AI182&gt;=1),AI182/AB182*0.5,0)+IF(AND(AC182&gt;=1,AJ182&gt;=1),AJ182/AC182*0.3,0)+IF(AND(AD182&gt;=1,AK182&gt;=1),AK182/AD182*0.2,0))/(IF(AND(AB182&gt;=1,AI182&gt;=1),0.5,0)+IF(AND(AC182&gt;=1,AJ182&gt;=1),0.3,0)+IF(AND(AD182&gt;=1,AK182&gt;=1),0.2,0)),1),0),IFERROR(ROUND((IF(ISNUMBER(M182),M182*0.4,0)+IF(AI182&gt;=1,AI182*0.25,0)+IF(AJ182&gt;=1,AJ182*0.15,0)+IF(AK182&gt;=1,AK182*0.1,0)+IF(AL182&gt;=1,AL182*0.1,0))/(IF(ISNUMBER(M182),0.4,0)+IF(AI182&gt;=1,0.25,0)+IF(AJ182&gt;=1,0.15,0)+IF(AK182&gt;=1,0.1,0)+IF(AL182&gt;=1,0.1,0)),0),"NP/UA"))))</f>
        <v>64</v>
      </c>
      <c r="G182" s="12">
        <f>IF(AND(O182=0,P182=0,S182=0,T182=0,W182=0,X182=0,AA182=0,AB182=0,AE182=0,AF182=0,AI182=0,AJ182=0),"CLOSED",IF(COUNTIF(AE182:AH182,"&gt;0")-COUNTIF(AE182:AH182,"&gt;=1")&gt;=2,"NP/UA",IF(O182&gt;=1,ROUND(O182*IFERROR((IF(AND(P182&gt;=1,W182&gt;=1),W182/P182*0.5,0)+IF(AND(Q182&gt;=1,X182&gt;=1),X182/Q182*0.3,0)+IF(AND(R182&gt;=1,Y182&gt;=1),Y182/R182*0.2,0))/(IF(AND(P182&gt;=1,W182&gt;=1),0.5,0)+IF(AND(Q182&gt;=1,X182&gt;=1),0.3,0)+IF(AND(R182&gt;=1,Y182&gt;=1),0.2,0)),1)*IFERROR((IF(AND(X182&gt;=1,AE182&gt;=1),AE182/X182*0.5,0)+IF(AND(Y182&gt;=1,AF182&gt;=1),AF182/Y182*0.3,0)+IF(AND(Z182&gt;=1,AG182&gt;=1),AG182/Z182*0.2,0))/(IF(AND(X182&gt;=1,AE182&gt;=1),0.5,0)+IF(AND(Y182&gt;=1,AF182&gt;=1),0.3,0)+IF(AND(Z182&gt;=1,AG182&gt;=1),0.2,0)),1),0),IFERROR(ROUND((IF(ISNUMBER(N182),N182*0.4,0)+IF(AE182&gt;=1,AE182*0.25,0)+IF(AF182&gt;=1,AF182*0.15,0)+IF(AG182&gt;=1,AG182*0.1,0)+IF(AH182&gt;=1,AH182*0.1,0))/(IF(ISNUMBER(N182),0.4,0)+IF(AE182&gt;=1,0.25,0)+IF(AF182&gt;=1,0.15,0)+IF(AG182&gt;=1,0.1,0)+IF(AH182&gt;=1,0.1,0)),0),"NP/UA"))))</f>
        <v>36</v>
      </c>
      <c r="H182" s="13">
        <f>IF(F182="NP/UA","Unavail",IF(F182="CLOSED","CLOSED",IF(ISNUMBER(F182),ROUND(F182/4,0),"Unavail")))</f>
        <v>16</v>
      </c>
      <c r="I182" s="13">
        <f>IF(G182="NP/UA","Unavail",IF(G182="CLOSED","CLOSED",IF(ISNUMBER(G182),ROUND(G182/7,0),"Unavail")))</f>
        <v>5</v>
      </c>
      <c r="J182" s="13">
        <f>IF(F182="NP/UA","Unavail",IF(F182="CLOSED","CLOSED",IF(ISNUMBER(F182),ROUND(F182*0.25*0.75,0),"Unavail")))</f>
        <v>12</v>
      </c>
      <c r="K182" s="13">
        <f>IF(G182="NP/UA","Unavail",IF(G182="CLOSED","CLOSED",IF(ISNUMBER(G182),ROUND(G182*(1/7)*0.75,0),"Unavail")))</f>
        <v>4</v>
      </c>
      <c r="L182" s="7"/>
      <c r="M182" s="11">
        <f>IF(AND(O182=0,P182=0,S182=0,T182=0,W182=0,X182=0,AA182=0,AB182=0,AE182=0,AF182=0,AI182=0,AJ182=0),"CLOSED",IF(COUNTIF(AI182:AL182,"&gt;0")-COUNTIF(AI182:AL182,"&gt;=1")&gt;=2,"NP/UA",IF(AA182&gt;=1,ROUND(AA182*IFERROR((IF(AND(AB182&gt;=1,AI182&gt;=1),AI182/AB182*0.5,0)+IF(AND(AC182&gt;=1,AJ182&gt;=1),AJ182/AC182*0.3,0)+IF(AND(AD182&gt;=1,AK182&gt;=1),AK182/AD182*0.2,0))/(IF(AND(AB182&gt;=1,AI182&gt;=1),0.5,0)+IF(AND(AC182&gt;=1,AJ182&gt;=1),0.3,0)+IF(AND(AD182&gt;=1,AK182&gt;=1),0.2,0)),1),0),IFERROR(ROUND((IF(AI182&gt;=1,AI182*0.5,0)+IF(AJ182&gt;=1,AJ182*0.3,0)+IF(AK182&gt;=1,AK182*0.2,0))/(IF(AI182&gt;=1,0.5,0)+IF(AJ182&gt;=1,0.3,0)+IF(AK182&gt;=1,0.2,0)),0),"NP/UA"))))</f>
        <v>53</v>
      </c>
      <c r="N182" s="11">
        <f>IF(AND(O182=0,P182=0,S182=0,T182=0,W182=0,X182=0,AA182=0,AB182=0,AE182=0,AF182=0,AI182=0,AJ182=0),"CLOSED",IF(COUNTIF(AE182:AH182,"&gt;0")-COUNTIF(AE182:AH182,"&gt;=1")&gt;=2,"NP/UA",IF(W182&gt;=1,ROUND(W182*IFERROR((IF(AND(X182&gt;=1,AE182&gt;=1),AE182/X182*0.5,0)+IF(AND(Y182&gt;=1,AF182&gt;=1),AF182/Y182*0.3,0)+IF(AND(Z182&gt;=1,AG182&gt;=1),AG182/Z182*0.2,0))/(IF(AND(X182&gt;=1,AE182&gt;=1),0.5,0)+IF(AND(Y182&gt;=1,AF182&gt;=1),0.3,0)+IF(AND(Z182&gt;=1,AG182&gt;=1),0.2,0)),1),0),IFERROR(ROUND((IF(AE182&gt;=1,AE182*0.5,0)+IF(AF182&gt;=1,AF182*0.3,0)+IF(AG182&gt;=1,AG182*0.2,0))/(IF(AE182&gt;=1,0.5,0)+IF(AF182&gt;=1,0.3,0)+IF(AG182&gt;=1,0.2,0)),0),"NP/UA"))))</f>
        <v>44</v>
      </c>
      <c r="O182">
        <v>20</v>
      </c>
      <c r="P182">
        <v>24</v>
      </c>
      <c r="Q182">
        <v>15</v>
      </c>
      <c r="R182">
        <v>17</v>
      </c>
      <c r="S182">
        <v>34</v>
      </c>
      <c r="T182">
        <v>26</v>
      </c>
      <c r="U182">
        <v>39</v>
      </c>
      <c r="V182">
        <v>33</v>
      </c>
      <c r="W182">
        <v>45</v>
      </c>
      <c r="X182">
        <v>27</v>
      </c>
      <c r="Y182">
        <v>31</v>
      </c>
      <c r="Z182">
        <v>33</v>
      </c>
      <c r="AA182">
        <v>56</v>
      </c>
      <c r="AB182">
        <v>72</v>
      </c>
      <c r="AC182">
        <v>59</v>
      </c>
      <c r="AD182">
        <v>58</v>
      </c>
      <c r="AE182">
        <v>26</v>
      </c>
      <c r="AF182">
        <v>30</v>
      </c>
      <c r="AG182">
        <v>34</v>
      </c>
      <c r="AH182">
        <v>25</v>
      </c>
      <c r="AI182">
        <v>64</v>
      </c>
      <c r="AJ182">
        <v>60</v>
      </c>
      <c r="AK182">
        <v>58</v>
      </c>
      <c r="AL182">
        <v>56</v>
      </c>
      <c r="AM182" s="2"/>
      <c r="AN182" s="2"/>
      <c r="AO182" s="2"/>
      <c r="AP182" s="2"/>
    </row>
    <row r="183" spans="1:42" x14ac:dyDescent="0.35">
      <c r="A183" s="2" t="s">
        <v>308</v>
      </c>
      <c r="B183" s="4" t="s">
        <v>334</v>
      </c>
      <c r="C183" s="4" t="s">
        <v>395</v>
      </c>
      <c r="D183" s="2" t="s">
        <v>107</v>
      </c>
      <c r="E183" s="2" t="s">
        <v>36</v>
      </c>
      <c r="F183" s="12">
        <f>IF(AND(O183=0,P183=0,S183=0,T183=0,W183=0,X183=0,AA183=0,AB183=0,AE183=0,AF183=0,AI183=0,AJ183=0),"CLOSED",IF(COUNTIF(AI183:AL183,"&gt;0")-COUNTIF(AI183:AL183,"&gt;=1")&gt;=2,"NP/UA",IF(S183&gt;=1,ROUND(S183*IFERROR((IF(AND(T183&gt;=1,AA183&gt;=1),AA183/T183*0.5,0)+IF(AND(U183&gt;=1,AB183&gt;=1),AB183/U183*0.3,0)+IF(AND(V183&gt;=1,AC183&gt;=1),AC183/V183*0.2,0))/(IF(AND(T183&gt;=1,AA183&gt;=1),0.5,0)+IF(AND(U183&gt;=1,AB183&gt;=1),0.3,0)+IF(AND(V183&gt;=1,AC183&gt;=1),0.2,0)),1)*IFERROR((IF(AND(AB183&gt;=1,AI183&gt;=1),AI183/AB183*0.5,0)+IF(AND(AC183&gt;=1,AJ183&gt;=1),AJ183/AC183*0.3,0)+IF(AND(AD183&gt;=1,AK183&gt;=1),AK183/AD183*0.2,0))/(IF(AND(AB183&gt;=1,AI183&gt;=1),0.5,0)+IF(AND(AC183&gt;=1,AJ183&gt;=1),0.3,0)+IF(AND(AD183&gt;=1,AK183&gt;=1),0.2,0)),1),0),IFERROR(ROUND((IF(ISNUMBER(M183),M183*0.4,0)+IF(AI183&gt;=1,AI183*0.25,0)+IF(AJ183&gt;=1,AJ183*0.15,0)+IF(AK183&gt;=1,AK183*0.1,0)+IF(AL183&gt;=1,AL183*0.1,0))/(IF(ISNUMBER(M183),0.4,0)+IF(AI183&gt;=1,0.25,0)+IF(AJ183&gt;=1,0.15,0)+IF(AK183&gt;=1,0.1,0)+IF(AL183&gt;=1,0.1,0)),0),"NP/UA"))))</f>
        <v>2</v>
      </c>
      <c r="G183" s="12">
        <f>IF(AND(O183=0,P183=0,S183=0,T183=0,W183=0,X183=0,AA183=0,AB183=0,AE183=0,AF183=0,AI183=0,AJ183=0),"CLOSED",IF(COUNTIF(AE183:AH183,"&gt;0")-COUNTIF(AE183:AH183,"&gt;=1")&gt;=2,"NP/UA",IF(O183&gt;=1,ROUND(O183*IFERROR((IF(AND(P183&gt;=1,W183&gt;=1),W183/P183*0.5,0)+IF(AND(Q183&gt;=1,X183&gt;=1),X183/Q183*0.3,0)+IF(AND(R183&gt;=1,Y183&gt;=1),Y183/R183*0.2,0))/(IF(AND(P183&gt;=1,W183&gt;=1),0.5,0)+IF(AND(Q183&gt;=1,X183&gt;=1),0.3,0)+IF(AND(R183&gt;=1,Y183&gt;=1),0.2,0)),1)*IFERROR((IF(AND(X183&gt;=1,AE183&gt;=1),AE183/X183*0.5,0)+IF(AND(Y183&gt;=1,AF183&gt;=1),AF183/Y183*0.3,0)+IF(AND(Z183&gt;=1,AG183&gt;=1),AG183/Z183*0.2,0))/(IF(AND(X183&gt;=1,AE183&gt;=1),0.5,0)+IF(AND(Y183&gt;=1,AF183&gt;=1),0.3,0)+IF(AND(Z183&gt;=1,AG183&gt;=1),0.2,0)),1),0),IFERROR(ROUND((IF(ISNUMBER(N183),N183*0.4,0)+IF(AE183&gt;=1,AE183*0.25,0)+IF(AF183&gt;=1,AF183*0.15,0)+IF(AG183&gt;=1,AG183*0.1,0)+IF(AH183&gt;=1,AH183*0.1,0))/(IF(ISNUMBER(N183),0.4,0)+IF(AE183&gt;=1,0.25,0)+IF(AF183&gt;=1,0.15,0)+IF(AG183&gt;=1,0.1,0)+IF(AH183&gt;=1,0.1,0)),0),"NP/UA"))))</f>
        <v>1</v>
      </c>
      <c r="H183" s="13">
        <f>IF(F183="NP/UA","Unavail",IF(F183="CLOSED","CLOSED",IF(ISNUMBER(F183),ROUND(F183/4,0),"Unavail")))</f>
        <v>1</v>
      </c>
      <c r="I183" s="13">
        <f>IF(G183="NP/UA","Unavail",IF(G183="CLOSED","CLOSED",IF(ISNUMBER(G183),ROUND(G183/7,0),"Unavail")))</f>
        <v>0</v>
      </c>
      <c r="J183" s="13">
        <f>IF(F183="NP/UA","Unavail",IF(F183="CLOSED","CLOSED",IF(ISNUMBER(F183),ROUND(F183*0.25*0.75,0),"Unavail")))</f>
        <v>0</v>
      </c>
      <c r="K183" s="13">
        <f>IF(G183="NP/UA","Unavail",IF(G183="CLOSED","CLOSED",IF(ISNUMBER(G183),ROUND(G183*(1/7)*0.75,0),"Unavail")))</f>
        <v>0</v>
      </c>
      <c r="L183" s="7"/>
      <c r="M183" s="11">
        <f>IF(AND(O183=0,P183=0,S183=0,T183=0,W183=0,X183=0,AA183=0,AB183=0,AE183=0,AF183=0,AI183=0,AJ183=0),"CLOSED",IF(COUNTIF(AI183:AL183,"&gt;0")-COUNTIF(AI183:AL183,"&gt;=1")&gt;=2,"NP/UA",IF(AA183&gt;=1,ROUND(AA183*IFERROR((IF(AND(AB183&gt;=1,AI183&gt;=1),AI183/AB183*0.5,0)+IF(AND(AC183&gt;=1,AJ183&gt;=1),AJ183/AC183*0.3,0)+IF(AND(AD183&gt;=1,AK183&gt;=1),AK183/AD183*0.2,0))/(IF(AND(AB183&gt;=1,AI183&gt;=1),0.5,0)+IF(AND(AC183&gt;=1,AJ183&gt;=1),0.3,0)+IF(AND(AD183&gt;=1,AK183&gt;=1),0.2,0)),1),0),IFERROR(ROUND((IF(AI183&gt;=1,AI183*0.5,0)+IF(AJ183&gt;=1,AJ183*0.3,0)+IF(AK183&gt;=1,AK183*0.2,0))/(IF(AI183&gt;=1,0.5,0)+IF(AJ183&gt;=1,0.3,0)+IF(AK183&gt;=1,0.2,0)),0),"NP/UA"))))</f>
        <v>2</v>
      </c>
      <c r="N183" s="11">
        <f>IF(AND(O183=0,P183=0,S183=0,T183=0,W183=0,X183=0,AA183=0,AB183=0,AE183=0,AF183=0,AI183=0,AJ183=0),"CLOSED",IF(COUNTIF(AE183:AH183,"&gt;0")-COUNTIF(AE183:AH183,"&gt;=1")&gt;=2,"NP/UA",IF(W183&gt;=1,ROUND(W183*IFERROR((IF(AND(X183&gt;=1,AE183&gt;=1),AE183/X183*0.5,0)+IF(AND(Y183&gt;=1,AF183&gt;=1),AF183/Y183*0.3,0)+IF(AND(Z183&gt;=1,AG183&gt;=1),AG183/Z183*0.2,0))/(IF(AND(X183&gt;=1,AE183&gt;=1),0.5,0)+IF(AND(Y183&gt;=1,AF183&gt;=1),0.3,0)+IF(AND(Z183&gt;=1,AG183&gt;=1),0.2,0)),1),0),IFERROR(ROUND((IF(AE183&gt;=1,AE183*0.5,0)+IF(AF183&gt;=1,AF183*0.3,0)+IF(AG183&gt;=1,AG183*0.2,0))/(IF(AE183&gt;=1,0.5,0)+IF(AF183&gt;=1,0.3,0)+IF(AG183&gt;=1,0.2,0)),0),"NP/UA"))))</f>
        <v>1</v>
      </c>
      <c r="O183">
        <v>2</v>
      </c>
      <c r="P183">
        <v>1</v>
      </c>
      <c r="Q183">
        <v>2</v>
      </c>
      <c r="R183">
        <v>2</v>
      </c>
      <c r="S183">
        <v>0</v>
      </c>
      <c r="T183">
        <v>0</v>
      </c>
      <c r="U183">
        <v>0</v>
      </c>
      <c r="V183">
        <v>3</v>
      </c>
      <c r="W183">
        <v>1</v>
      </c>
      <c r="X183">
        <v>1</v>
      </c>
      <c r="Y183">
        <v>3</v>
      </c>
      <c r="Z183">
        <v>5</v>
      </c>
      <c r="AA183">
        <v>0</v>
      </c>
      <c r="AB183">
        <v>0</v>
      </c>
      <c r="AC183">
        <v>2</v>
      </c>
      <c r="AD183">
        <v>0</v>
      </c>
      <c r="AE183">
        <v>1</v>
      </c>
      <c r="AF183">
        <v>1</v>
      </c>
      <c r="AG183">
        <v>1</v>
      </c>
      <c r="AH183">
        <v>4</v>
      </c>
      <c r="AI183">
        <v>0</v>
      </c>
      <c r="AJ183">
        <v>2</v>
      </c>
      <c r="AK183">
        <v>0</v>
      </c>
      <c r="AL183">
        <v>3</v>
      </c>
      <c r="AM183" s="2"/>
      <c r="AN183" s="2"/>
      <c r="AO183" s="2"/>
      <c r="AP183" s="2"/>
    </row>
    <row r="184" spans="1:42" x14ac:dyDescent="0.35">
      <c r="A184" s="2" t="s">
        <v>314</v>
      </c>
      <c r="B184" s="4" t="s">
        <v>334</v>
      </c>
      <c r="C184" s="4" t="s">
        <v>395</v>
      </c>
      <c r="D184" s="2" t="s">
        <v>6</v>
      </c>
      <c r="E184" s="2" t="s">
        <v>7</v>
      </c>
      <c r="F184" s="12">
        <f>IF(AND(O184=0,P184=0,S184=0,T184=0,W184=0,X184=0,AA184=0,AB184=0,AE184=0,AF184=0,AI184=0,AJ184=0),"CLOSED",IF(COUNTIF(AI184:AL184,"&gt;0")-COUNTIF(AI184:AL184,"&gt;=1")&gt;=2,"NP/UA",IF(S184&gt;=1,ROUND(S184*IFERROR((IF(AND(T184&gt;=1,AA184&gt;=1),AA184/T184*0.5,0)+IF(AND(U184&gt;=1,AB184&gt;=1),AB184/U184*0.3,0)+IF(AND(V184&gt;=1,AC184&gt;=1),AC184/V184*0.2,0))/(IF(AND(T184&gt;=1,AA184&gt;=1),0.5,0)+IF(AND(U184&gt;=1,AB184&gt;=1),0.3,0)+IF(AND(V184&gt;=1,AC184&gt;=1),0.2,0)),1)*IFERROR((IF(AND(AB184&gt;=1,AI184&gt;=1),AI184/AB184*0.5,0)+IF(AND(AC184&gt;=1,AJ184&gt;=1),AJ184/AC184*0.3,0)+IF(AND(AD184&gt;=1,AK184&gt;=1),AK184/AD184*0.2,0))/(IF(AND(AB184&gt;=1,AI184&gt;=1),0.5,0)+IF(AND(AC184&gt;=1,AJ184&gt;=1),0.3,0)+IF(AND(AD184&gt;=1,AK184&gt;=1),0.2,0)),1),0),IFERROR(ROUND((IF(ISNUMBER(M184),M184*0.4,0)+IF(AI184&gt;=1,AI184*0.25,0)+IF(AJ184&gt;=1,AJ184*0.15,0)+IF(AK184&gt;=1,AK184*0.1,0)+IF(AL184&gt;=1,AL184*0.1,0))/(IF(ISNUMBER(M184),0.4,0)+IF(AI184&gt;=1,0.25,0)+IF(AJ184&gt;=1,0.15,0)+IF(AK184&gt;=1,0.1,0)+IF(AL184&gt;=1,0.1,0)),0),"NP/UA"))))</f>
        <v>4</v>
      </c>
      <c r="G184" s="12">
        <f>IF(AND(O184=0,P184=0,S184=0,T184=0,W184=0,X184=0,AA184=0,AB184=0,AE184=0,AF184=0,AI184=0,AJ184=0),"CLOSED",IF(COUNTIF(AE184:AH184,"&gt;0")-COUNTIF(AE184:AH184,"&gt;=1")&gt;=2,"NP/UA",IF(O184&gt;=1,ROUND(O184*IFERROR((IF(AND(P184&gt;=1,W184&gt;=1),W184/P184*0.5,0)+IF(AND(Q184&gt;=1,X184&gt;=1),X184/Q184*0.3,0)+IF(AND(R184&gt;=1,Y184&gt;=1),Y184/R184*0.2,0))/(IF(AND(P184&gt;=1,W184&gt;=1),0.5,0)+IF(AND(Q184&gt;=1,X184&gt;=1),0.3,0)+IF(AND(R184&gt;=1,Y184&gt;=1),0.2,0)),1)*IFERROR((IF(AND(X184&gt;=1,AE184&gt;=1),AE184/X184*0.5,0)+IF(AND(Y184&gt;=1,AF184&gt;=1),AF184/Y184*0.3,0)+IF(AND(Z184&gt;=1,AG184&gt;=1),AG184/Z184*0.2,0))/(IF(AND(X184&gt;=1,AE184&gt;=1),0.5,0)+IF(AND(Y184&gt;=1,AF184&gt;=1),0.3,0)+IF(AND(Z184&gt;=1,AG184&gt;=1),0.2,0)),1),0),IFERROR(ROUND((IF(ISNUMBER(N184),N184*0.4,0)+IF(AE184&gt;=1,AE184*0.25,0)+IF(AF184&gt;=1,AF184*0.15,0)+IF(AG184&gt;=1,AG184*0.1,0)+IF(AH184&gt;=1,AH184*0.1,0))/(IF(ISNUMBER(N184),0.4,0)+IF(AE184&gt;=1,0.25,0)+IF(AF184&gt;=1,0.15,0)+IF(AG184&gt;=1,0.1,0)+IF(AH184&gt;=1,0.1,0)),0),"NP/UA"))))</f>
        <v>7</v>
      </c>
      <c r="H184" s="13">
        <f>IF(F184="NP/UA","Unavail",IF(F184="CLOSED","CLOSED",IF(ISNUMBER(F184),ROUND(F184/4,0),"Unavail")))</f>
        <v>1</v>
      </c>
      <c r="I184" s="13">
        <f>IF(G184="NP/UA","Unavail",IF(G184="CLOSED","CLOSED",IF(ISNUMBER(G184),ROUND(G184/7,0),"Unavail")))</f>
        <v>1</v>
      </c>
      <c r="J184" s="13">
        <f>IF(F184="NP/UA","Unavail",IF(F184="CLOSED","CLOSED",IF(ISNUMBER(F184),ROUND(F184*0.25*0.75,0),"Unavail")))</f>
        <v>1</v>
      </c>
      <c r="K184" s="13">
        <f>IF(G184="NP/UA","Unavail",IF(G184="CLOSED","CLOSED",IF(ISNUMBER(G184),ROUND(G184*(1/7)*0.75,0),"Unavail")))</f>
        <v>1</v>
      </c>
      <c r="L184" s="7"/>
      <c r="M184" s="11">
        <f>IF(AND(O184=0,P184=0,S184=0,T184=0,W184=0,X184=0,AA184=0,AB184=0,AE184=0,AF184=0,AI184=0,AJ184=0),"CLOSED",IF(COUNTIF(AI184:AL184,"&gt;0")-COUNTIF(AI184:AL184,"&gt;=1")&gt;=2,"NP/UA",IF(AA184&gt;=1,ROUND(AA184*IFERROR((IF(AND(AB184&gt;=1,AI184&gt;=1),AI184/AB184*0.5,0)+IF(AND(AC184&gt;=1,AJ184&gt;=1),AJ184/AC184*0.3,0)+IF(AND(AD184&gt;=1,AK184&gt;=1),AK184/AD184*0.2,0))/(IF(AND(AB184&gt;=1,AI184&gt;=1),0.5,0)+IF(AND(AC184&gt;=1,AJ184&gt;=1),0.3,0)+IF(AND(AD184&gt;=1,AK184&gt;=1),0.2,0)),1),0),IFERROR(ROUND((IF(AI184&gt;=1,AI184*0.5,0)+IF(AJ184&gt;=1,AJ184*0.3,0)+IF(AK184&gt;=1,AK184*0.2,0))/(IF(AI184&gt;=1,0.5,0)+IF(AJ184&gt;=1,0.3,0)+IF(AK184&gt;=1,0.2,0)),0),"NP/UA"))))</f>
        <v>13</v>
      </c>
      <c r="N184" s="11">
        <f>IF(AND(O184=0,P184=0,S184=0,T184=0,W184=0,X184=0,AA184=0,AB184=0,AE184=0,AF184=0,AI184=0,AJ184=0),"CLOSED",IF(COUNTIF(AE184:AH184,"&gt;0")-COUNTIF(AE184:AH184,"&gt;=1")&gt;=2,"NP/UA",IF(W184&gt;=1,ROUND(W184*IFERROR((IF(AND(X184&gt;=1,AE184&gt;=1),AE184/X184*0.5,0)+IF(AND(Y184&gt;=1,AF184&gt;=1),AF184/Y184*0.3,0)+IF(AND(Z184&gt;=1,AG184&gt;=1),AG184/Z184*0.2,0))/(IF(AND(X184&gt;=1,AE184&gt;=1),0.5,0)+IF(AND(Y184&gt;=1,AF184&gt;=1),0.3,0)+IF(AND(Z184&gt;=1,AG184&gt;=1),0.2,0)),1),0),IFERROR(ROUND((IF(AE184&gt;=1,AE184*0.5,0)+IF(AF184&gt;=1,AF184*0.3,0)+IF(AG184&gt;=1,AG184*0.2,0))/(IF(AE184&gt;=1,0.5,0)+IF(AF184&gt;=1,0.3,0)+IF(AG184&gt;=1,0.2,0)),0),"NP/UA"))))</f>
        <v>9</v>
      </c>
      <c r="O184">
        <v>11</v>
      </c>
      <c r="P184">
        <v>20</v>
      </c>
      <c r="Q184">
        <v>17</v>
      </c>
      <c r="R184">
        <v>16</v>
      </c>
      <c r="S184">
        <v>3</v>
      </c>
      <c r="T184">
        <v>9</v>
      </c>
      <c r="U184">
        <v>5</v>
      </c>
      <c r="V184">
        <v>12</v>
      </c>
      <c r="W184">
        <v>16</v>
      </c>
      <c r="X184">
        <v>22</v>
      </c>
      <c r="Y184">
        <v>27</v>
      </c>
      <c r="Z184">
        <v>20</v>
      </c>
      <c r="AA184">
        <v>13</v>
      </c>
      <c r="AB184">
        <v>4</v>
      </c>
      <c r="AC184">
        <v>20</v>
      </c>
      <c r="AD184">
        <v>4</v>
      </c>
      <c r="AE184">
        <v>12</v>
      </c>
      <c r="AF184">
        <v>16</v>
      </c>
      <c r="AG184">
        <v>14</v>
      </c>
      <c r="AH184">
        <v>13</v>
      </c>
      <c r="AI184">
        <v>3</v>
      </c>
      <c r="AJ184">
        <v>6</v>
      </c>
      <c r="AK184">
        <v>10</v>
      </c>
      <c r="AL184">
        <v>10</v>
      </c>
      <c r="AM184" s="2"/>
      <c r="AN184" s="2"/>
      <c r="AO184" s="2"/>
      <c r="AP184" s="2"/>
    </row>
    <row r="185" spans="1:42" x14ac:dyDescent="0.35">
      <c r="A185" s="2" t="s">
        <v>327</v>
      </c>
      <c r="B185" s="4" t="s">
        <v>334</v>
      </c>
      <c r="C185" s="4" t="s">
        <v>395</v>
      </c>
      <c r="D185" s="2" t="s">
        <v>18</v>
      </c>
      <c r="E185" s="2" t="s">
        <v>33</v>
      </c>
      <c r="F185" s="12" t="str">
        <f>IF(AND(O185=0,P185=0,S185=0,T185=0,W185=0,X185=0,AA185=0,AB185=0,AE185=0,AF185=0,AI185=0,AJ185=0),"CLOSED",IF(COUNTIF(AI185:AL185,"&gt;0")-COUNTIF(AI185:AL185,"&gt;=1")&gt;=2,"NP/UA",IF(S185&gt;=1,ROUND(S185*IFERROR((IF(AND(T185&gt;=1,AA185&gt;=1),AA185/T185*0.5,0)+IF(AND(U185&gt;=1,AB185&gt;=1),AB185/U185*0.3,0)+IF(AND(V185&gt;=1,AC185&gt;=1),AC185/V185*0.2,0))/(IF(AND(T185&gt;=1,AA185&gt;=1),0.5,0)+IF(AND(U185&gt;=1,AB185&gt;=1),0.3,0)+IF(AND(V185&gt;=1,AC185&gt;=1),0.2,0)),1)*IFERROR((IF(AND(AB185&gt;=1,AI185&gt;=1),AI185/AB185*0.5,0)+IF(AND(AC185&gt;=1,AJ185&gt;=1),AJ185/AC185*0.3,0)+IF(AND(AD185&gt;=1,AK185&gt;=1),AK185/AD185*0.2,0))/(IF(AND(AB185&gt;=1,AI185&gt;=1),0.5,0)+IF(AND(AC185&gt;=1,AJ185&gt;=1),0.3,0)+IF(AND(AD185&gt;=1,AK185&gt;=1),0.2,0)),1),0),IFERROR(ROUND((IF(ISNUMBER(M185),M185*0.4,0)+IF(AI185&gt;=1,AI185*0.25,0)+IF(AJ185&gt;=1,AJ185*0.15,0)+IF(AK185&gt;=1,AK185*0.1,0)+IF(AL185&gt;=1,AL185*0.1,0))/(IF(ISNUMBER(M185),0.4,0)+IF(AI185&gt;=1,0.25,0)+IF(AJ185&gt;=1,0.15,0)+IF(AK185&gt;=1,0.1,0)+IF(AL185&gt;=1,0.1,0)),0),"NP/UA"))))</f>
        <v>NP/UA</v>
      </c>
      <c r="G185" s="12" t="str">
        <f>IF(AND(O185=0,P185=0,S185=0,T185=0,W185=0,X185=0,AA185=0,AB185=0,AE185=0,AF185=0,AI185=0,AJ185=0),"CLOSED",IF(COUNTIF(AE185:AH185,"&gt;0")-COUNTIF(AE185:AH185,"&gt;=1")&gt;=2,"NP/UA",IF(O185&gt;=1,ROUND(O185*IFERROR((IF(AND(P185&gt;=1,W185&gt;=1),W185/P185*0.5,0)+IF(AND(Q185&gt;=1,X185&gt;=1),X185/Q185*0.3,0)+IF(AND(R185&gt;=1,Y185&gt;=1),Y185/R185*0.2,0))/(IF(AND(P185&gt;=1,W185&gt;=1),0.5,0)+IF(AND(Q185&gt;=1,X185&gt;=1),0.3,0)+IF(AND(R185&gt;=1,Y185&gt;=1),0.2,0)),1)*IFERROR((IF(AND(X185&gt;=1,AE185&gt;=1),AE185/X185*0.5,0)+IF(AND(Y185&gt;=1,AF185&gt;=1),AF185/Y185*0.3,0)+IF(AND(Z185&gt;=1,AG185&gt;=1),AG185/Z185*0.2,0))/(IF(AND(X185&gt;=1,AE185&gt;=1),0.5,0)+IF(AND(Y185&gt;=1,AF185&gt;=1),0.3,0)+IF(AND(Z185&gt;=1,AG185&gt;=1),0.2,0)),1),0),IFERROR(ROUND((IF(ISNUMBER(N185),N185*0.4,0)+IF(AE185&gt;=1,AE185*0.25,0)+IF(AF185&gt;=1,AF185*0.15,0)+IF(AG185&gt;=1,AG185*0.1,0)+IF(AH185&gt;=1,AH185*0.1,0))/(IF(ISNUMBER(N185),0.4,0)+IF(AE185&gt;=1,0.25,0)+IF(AF185&gt;=1,0.15,0)+IF(AG185&gt;=1,0.1,0)+IF(AH185&gt;=1,0.1,0)),0),"NP/UA"))))</f>
        <v>NP/UA</v>
      </c>
      <c r="H185" s="13" t="str">
        <f>IF(F185="NP/UA","Unavail",IF(F185="CLOSED","CLOSED",IF(ISNUMBER(F185),ROUND(F185/4,0),"Unavail")))</f>
        <v>Unavail</v>
      </c>
      <c r="I185" s="13" t="str">
        <f>IF(G185="NP/UA","Unavail",IF(G185="CLOSED","CLOSED",IF(ISNUMBER(G185),ROUND(G185/7,0),"Unavail")))</f>
        <v>Unavail</v>
      </c>
      <c r="J185" s="13" t="str">
        <f>IF(F185="NP/UA","Unavail",IF(F185="CLOSED","CLOSED",IF(ISNUMBER(F185),ROUND(F185*0.25*0.75,0),"Unavail")))</f>
        <v>Unavail</v>
      </c>
      <c r="K185" s="13" t="str">
        <f>IF(G185="NP/UA","Unavail",IF(G185="CLOSED","CLOSED",IF(ISNUMBER(G185),ROUND(G185*(1/7)*0.75,0),"Unavail")))</f>
        <v>Unavail</v>
      </c>
      <c r="L185" s="7"/>
      <c r="M185" s="11" t="str">
        <f>IF(AND(O185=0,P185=0,S185=0,T185=0,W185=0,X185=0,AA185=0,AB185=0,AE185=0,AF185=0,AI185=0,AJ185=0),"CLOSED",IF(COUNTIF(AI185:AL185,"&gt;0")-COUNTIF(AI185:AL185,"&gt;=1")&gt;=2,"NP/UA",IF(AA185&gt;=1,ROUND(AA185*IFERROR((IF(AND(AB185&gt;=1,AI185&gt;=1),AI185/AB185*0.5,0)+IF(AND(AC185&gt;=1,AJ185&gt;=1),AJ185/AC185*0.3,0)+IF(AND(AD185&gt;=1,AK185&gt;=1),AK185/AD185*0.2,0))/(IF(AND(AB185&gt;=1,AI185&gt;=1),0.5,0)+IF(AND(AC185&gt;=1,AJ185&gt;=1),0.3,0)+IF(AND(AD185&gt;=1,AK185&gt;=1),0.2,0)),1),0),IFERROR(ROUND((IF(AI185&gt;=1,AI185*0.5,0)+IF(AJ185&gt;=1,AJ185*0.3,0)+IF(AK185&gt;=1,AK185*0.2,0))/(IF(AI185&gt;=1,0.5,0)+IF(AJ185&gt;=1,0.3,0)+IF(AK185&gt;=1,0.2,0)),0),"NP/UA"))))</f>
        <v>NP/UA</v>
      </c>
      <c r="N185" s="11" t="str">
        <f>IF(AND(O185=0,P185=0,S185=0,T185=0,W185=0,X185=0,AA185=0,AB185=0,AE185=0,AF185=0,AI185=0,AJ185=0),"CLOSED",IF(COUNTIF(AE185:AH185,"&gt;0")-COUNTIF(AE185:AH185,"&gt;=1")&gt;=2,"NP/UA",IF(W185&gt;=1,ROUND(W185*IFERROR((IF(AND(X185&gt;=1,AE185&gt;=1),AE185/X185*0.5,0)+IF(AND(Y185&gt;=1,AF185&gt;=1),AF185/Y185*0.3,0)+IF(AND(Z185&gt;=1,AG185&gt;=1),AG185/Z185*0.2,0))/(IF(AND(X185&gt;=1,AE185&gt;=1),0.5,0)+IF(AND(Y185&gt;=1,AF185&gt;=1),0.3,0)+IF(AND(Z185&gt;=1,AG185&gt;=1),0.2,0)),1),0),IFERROR(ROUND((IF(AE185&gt;=1,AE185*0.5,0)+IF(AF185&gt;=1,AF185*0.3,0)+IF(AG185&gt;=1,AG185*0.2,0))/(IF(AE185&gt;=1,0.5,0)+IF(AF185&gt;=1,0.3,0)+IF(AG185&gt;=1,0.2,0)),0),"NP/UA"))))</f>
        <v>NP/UA</v>
      </c>
      <c r="O185" s="3">
        <v>0.02</v>
      </c>
      <c r="P185" s="3">
        <v>0.02</v>
      </c>
      <c r="Q185" s="3">
        <v>0.02</v>
      </c>
      <c r="R185" s="3">
        <v>0.02</v>
      </c>
      <c r="S185" s="3">
        <v>0.02</v>
      </c>
      <c r="T185" s="3">
        <v>0.02</v>
      </c>
      <c r="U185" s="3">
        <v>0.02</v>
      </c>
      <c r="V185" s="3">
        <v>0.02</v>
      </c>
      <c r="W185" s="3">
        <v>0.02</v>
      </c>
      <c r="X185" s="3">
        <v>0.02</v>
      </c>
      <c r="Y185" s="3">
        <v>0.02</v>
      </c>
      <c r="Z185" s="3">
        <v>0.02</v>
      </c>
      <c r="AA185" s="3">
        <v>0.02</v>
      </c>
      <c r="AB185" s="3">
        <v>0.02</v>
      </c>
      <c r="AC185" s="3">
        <v>0.02</v>
      </c>
      <c r="AD185" s="3">
        <v>0.02</v>
      </c>
      <c r="AE185" s="3">
        <v>0.02</v>
      </c>
      <c r="AF185" s="3">
        <v>0.02</v>
      </c>
      <c r="AG185" s="3">
        <v>0.02</v>
      </c>
      <c r="AH185" s="3">
        <v>0.02</v>
      </c>
      <c r="AI185" s="3">
        <v>0.02</v>
      </c>
      <c r="AJ185" s="3">
        <v>0.02</v>
      </c>
      <c r="AK185" s="3">
        <v>0.02</v>
      </c>
      <c r="AL185" s="3">
        <v>0.02</v>
      </c>
      <c r="AM185" s="2"/>
      <c r="AN185" s="2"/>
      <c r="AO185" s="2"/>
      <c r="AP185" s="2"/>
    </row>
    <row r="186" spans="1:42" x14ac:dyDescent="0.35">
      <c r="A186" s="2" t="s">
        <v>217</v>
      </c>
      <c r="B186" s="4" t="s">
        <v>334</v>
      </c>
      <c r="C186" s="4" t="s">
        <v>396</v>
      </c>
      <c r="D186" s="2" t="s">
        <v>215</v>
      </c>
      <c r="E186" s="2" t="s">
        <v>216</v>
      </c>
      <c r="F186" s="12">
        <f>IF(AND(O186=0,P186=0,S186=0,T186=0,W186=0,X186=0,AA186=0,AB186=0,AE186=0,AF186=0,AI186=0,AJ186=0),"CLOSED",IF(COUNTIF(AI186:AL186,"&gt;0")-COUNTIF(AI186:AL186,"&gt;=1")&gt;=2,"NP/UA",IF(S186&gt;=1,ROUND(S186*IFERROR((IF(AND(T186&gt;=1,AA186&gt;=1),AA186/T186*0.5,0)+IF(AND(U186&gt;=1,AB186&gt;=1),AB186/U186*0.3,0)+IF(AND(V186&gt;=1,AC186&gt;=1),AC186/V186*0.2,0))/(IF(AND(T186&gt;=1,AA186&gt;=1),0.5,0)+IF(AND(U186&gt;=1,AB186&gt;=1),0.3,0)+IF(AND(V186&gt;=1,AC186&gt;=1),0.2,0)),1)*IFERROR((IF(AND(AB186&gt;=1,AI186&gt;=1),AI186/AB186*0.5,0)+IF(AND(AC186&gt;=1,AJ186&gt;=1),AJ186/AC186*0.3,0)+IF(AND(AD186&gt;=1,AK186&gt;=1),AK186/AD186*0.2,0))/(IF(AND(AB186&gt;=1,AI186&gt;=1),0.5,0)+IF(AND(AC186&gt;=1,AJ186&gt;=1),0.3,0)+IF(AND(AD186&gt;=1,AK186&gt;=1),0.2,0)),1),0),IFERROR(ROUND((IF(ISNUMBER(M186),M186*0.4,0)+IF(AI186&gt;=1,AI186*0.25,0)+IF(AJ186&gt;=1,AJ186*0.15,0)+IF(AK186&gt;=1,AK186*0.1,0)+IF(AL186&gt;=1,AL186*0.1,0))/(IF(ISNUMBER(M186),0.4,0)+IF(AI186&gt;=1,0.25,0)+IF(AJ186&gt;=1,0.15,0)+IF(AK186&gt;=1,0.1,0)+IF(AL186&gt;=1,0.1,0)),0),"NP/UA"))))</f>
        <v>3</v>
      </c>
      <c r="G186" s="12">
        <f>IF(AND(O186=0,P186=0,S186=0,T186=0,W186=0,X186=0,AA186=0,AB186=0,AE186=0,AF186=0,AI186=0,AJ186=0),"CLOSED",IF(COUNTIF(AE186:AH186,"&gt;0")-COUNTIF(AE186:AH186,"&gt;=1")&gt;=2,"NP/UA",IF(O186&gt;=1,ROUND(O186*IFERROR((IF(AND(P186&gt;=1,W186&gt;=1),W186/P186*0.5,0)+IF(AND(Q186&gt;=1,X186&gt;=1),X186/Q186*0.3,0)+IF(AND(R186&gt;=1,Y186&gt;=1),Y186/R186*0.2,0))/(IF(AND(P186&gt;=1,W186&gt;=1),0.5,0)+IF(AND(Q186&gt;=1,X186&gt;=1),0.3,0)+IF(AND(R186&gt;=1,Y186&gt;=1),0.2,0)),1)*IFERROR((IF(AND(X186&gt;=1,AE186&gt;=1),AE186/X186*0.5,0)+IF(AND(Y186&gt;=1,AF186&gt;=1),AF186/Y186*0.3,0)+IF(AND(Z186&gt;=1,AG186&gt;=1),AG186/Z186*0.2,0))/(IF(AND(X186&gt;=1,AE186&gt;=1),0.5,0)+IF(AND(Y186&gt;=1,AF186&gt;=1),0.3,0)+IF(AND(Z186&gt;=1,AG186&gt;=1),0.2,0)),1),0),IFERROR(ROUND((IF(ISNUMBER(N186),N186*0.4,0)+IF(AE186&gt;=1,AE186*0.25,0)+IF(AF186&gt;=1,AF186*0.15,0)+IF(AG186&gt;=1,AG186*0.1,0)+IF(AH186&gt;=1,AH186*0.1,0))/(IF(ISNUMBER(N186),0.4,0)+IF(AE186&gt;=1,0.25,0)+IF(AF186&gt;=1,0.15,0)+IF(AG186&gt;=1,0.1,0)+IF(AH186&gt;=1,0.1,0)),0),"NP/UA"))))</f>
        <v>2</v>
      </c>
      <c r="H186" s="13">
        <f>IF(F186="NP/UA","Unavail",IF(F186="CLOSED","CLOSED",IF(ISNUMBER(F186),ROUND(F186/4,0),"Unavail")))</f>
        <v>1</v>
      </c>
      <c r="I186" s="13">
        <f>IF(G186="NP/UA","Unavail",IF(G186="CLOSED","CLOSED",IF(ISNUMBER(G186),ROUND(G186/7,0),"Unavail")))</f>
        <v>0</v>
      </c>
      <c r="J186" s="13">
        <f>IF(F186="NP/UA","Unavail",IF(F186="CLOSED","CLOSED",IF(ISNUMBER(F186),ROUND(F186*0.25*0.75,0),"Unavail")))</f>
        <v>1</v>
      </c>
      <c r="K186" s="13">
        <f>IF(G186="NP/UA","Unavail",IF(G186="CLOSED","CLOSED",IF(ISNUMBER(G186),ROUND(G186*(1/7)*0.75,0),"Unavail")))</f>
        <v>0</v>
      </c>
      <c r="L186" s="7"/>
      <c r="M186" s="11">
        <f>IF(AND(O186=0,P186=0,S186=0,T186=0,W186=0,X186=0,AA186=0,AB186=0,AE186=0,AF186=0,AI186=0,AJ186=0),"CLOSED",IF(COUNTIF(AI186:AL186,"&gt;0")-COUNTIF(AI186:AL186,"&gt;=1")&gt;=2,"NP/UA",IF(AA186&gt;=1,ROUND(AA186*IFERROR((IF(AND(AB186&gt;=1,AI186&gt;=1),AI186/AB186*0.5,0)+IF(AND(AC186&gt;=1,AJ186&gt;=1),AJ186/AC186*0.3,0)+IF(AND(AD186&gt;=1,AK186&gt;=1),AK186/AD186*0.2,0))/(IF(AND(AB186&gt;=1,AI186&gt;=1),0.5,0)+IF(AND(AC186&gt;=1,AJ186&gt;=1),0.3,0)+IF(AND(AD186&gt;=1,AK186&gt;=1),0.2,0)),1),0),IFERROR(ROUND((IF(AI186&gt;=1,AI186*0.5,0)+IF(AJ186&gt;=1,AJ186*0.3,0)+IF(AK186&gt;=1,AK186*0.2,0))/(IF(AI186&gt;=1,0.5,0)+IF(AJ186&gt;=1,0.3,0)+IF(AK186&gt;=1,0.2,0)),0),"NP/UA"))))</f>
        <v>4</v>
      </c>
      <c r="N186" s="11">
        <f>IF(AND(O186=0,P186=0,S186=0,T186=0,W186=0,X186=0,AA186=0,AB186=0,AE186=0,AF186=0,AI186=0,AJ186=0),"CLOSED",IF(COUNTIF(AE186:AH186,"&gt;0")-COUNTIF(AE186:AH186,"&gt;=1")&gt;=2,"NP/UA",IF(W186&gt;=1,ROUND(W186*IFERROR((IF(AND(X186&gt;=1,AE186&gt;=1),AE186/X186*0.5,0)+IF(AND(Y186&gt;=1,AF186&gt;=1),AF186/Y186*0.3,0)+IF(AND(Z186&gt;=1,AG186&gt;=1),AG186/Z186*0.2,0))/(IF(AND(X186&gt;=1,AE186&gt;=1),0.5,0)+IF(AND(Y186&gt;=1,AF186&gt;=1),0.3,0)+IF(AND(Z186&gt;=1,AG186&gt;=1),0.2,0)),1),0),IFERROR(ROUND((IF(AE186&gt;=1,AE186*0.5,0)+IF(AF186&gt;=1,AF186*0.3,0)+IF(AG186&gt;=1,AG186*0.2,0))/(IF(AE186&gt;=1,0.5,0)+IF(AF186&gt;=1,0.3,0)+IF(AG186&gt;=1,0.2,0)),0),"NP/UA"))))</f>
        <v>5</v>
      </c>
      <c r="O186">
        <v>2</v>
      </c>
      <c r="P186">
        <v>5</v>
      </c>
      <c r="Q186">
        <v>6</v>
      </c>
      <c r="R186">
        <v>6</v>
      </c>
      <c r="S186">
        <v>3</v>
      </c>
      <c r="T186">
        <v>6</v>
      </c>
      <c r="U186">
        <v>2</v>
      </c>
      <c r="V186">
        <v>4</v>
      </c>
      <c r="W186">
        <v>6</v>
      </c>
      <c r="X186">
        <v>5</v>
      </c>
      <c r="Y186">
        <v>6</v>
      </c>
      <c r="Z186">
        <v>3</v>
      </c>
      <c r="AA186">
        <v>4</v>
      </c>
      <c r="AB186">
        <v>3</v>
      </c>
      <c r="AC186">
        <v>4</v>
      </c>
      <c r="AD186">
        <v>1</v>
      </c>
      <c r="AE186">
        <v>4</v>
      </c>
      <c r="AF186">
        <v>5</v>
      </c>
      <c r="AG186">
        <v>2</v>
      </c>
      <c r="AH186">
        <v>3</v>
      </c>
      <c r="AI186">
        <v>3</v>
      </c>
      <c r="AJ186">
        <v>4</v>
      </c>
      <c r="AK186">
        <v>1</v>
      </c>
      <c r="AL186">
        <v>4</v>
      </c>
      <c r="AM186" s="2"/>
      <c r="AN186" s="2"/>
      <c r="AO186" s="2"/>
      <c r="AP186" s="2"/>
    </row>
    <row r="187" spans="1:42" x14ac:dyDescent="0.35">
      <c r="A187" s="2" t="s">
        <v>298</v>
      </c>
      <c r="B187" s="4" t="s">
        <v>334</v>
      </c>
      <c r="C187" s="4" t="s">
        <v>396</v>
      </c>
      <c r="D187" s="2" t="s">
        <v>120</v>
      </c>
      <c r="E187" s="2" t="s">
        <v>121</v>
      </c>
      <c r="F187" s="12">
        <f>IF(AND(O187=0,P187=0,S187=0,T187=0,W187=0,X187=0,AA187=0,AB187=0,AE187=0,AF187=0,AI187=0,AJ187=0),"CLOSED",IF(COUNTIF(AI187:AL187,"&gt;0")-COUNTIF(AI187:AL187,"&gt;=1")&gt;=2,"NP/UA",IF(S187&gt;=1,ROUND(S187*IFERROR((IF(AND(T187&gt;=1,AA187&gt;=1),AA187/T187*0.5,0)+IF(AND(U187&gt;=1,AB187&gt;=1),AB187/U187*0.3,0)+IF(AND(V187&gt;=1,AC187&gt;=1),AC187/V187*0.2,0))/(IF(AND(T187&gt;=1,AA187&gt;=1),0.5,0)+IF(AND(U187&gt;=1,AB187&gt;=1),0.3,0)+IF(AND(V187&gt;=1,AC187&gt;=1),0.2,0)),1)*IFERROR((IF(AND(AB187&gt;=1,AI187&gt;=1),AI187/AB187*0.5,0)+IF(AND(AC187&gt;=1,AJ187&gt;=1),AJ187/AC187*0.3,0)+IF(AND(AD187&gt;=1,AK187&gt;=1),AK187/AD187*0.2,0))/(IF(AND(AB187&gt;=1,AI187&gt;=1),0.5,0)+IF(AND(AC187&gt;=1,AJ187&gt;=1),0.3,0)+IF(AND(AD187&gt;=1,AK187&gt;=1),0.2,0)),1),0),IFERROR(ROUND((IF(ISNUMBER(M187),M187*0.4,0)+IF(AI187&gt;=1,AI187*0.25,0)+IF(AJ187&gt;=1,AJ187*0.15,0)+IF(AK187&gt;=1,AK187*0.1,0)+IF(AL187&gt;=1,AL187*0.1,0))/(IF(ISNUMBER(M187),0.4,0)+IF(AI187&gt;=1,0.25,0)+IF(AJ187&gt;=1,0.15,0)+IF(AK187&gt;=1,0.1,0)+IF(AL187&gt;=1,0.1,0)),0),"NP/UA"))))</f>
        <v>9</v>
      </c>
      <c r="G187" s="12">
        <f>IF(AND(O187=0,P187=0,S187=0,T187=0,W187=0,X187=0,AA187=0,AB187=0,AE187=0,AF187=0,AI187=0,AJ187=0),"CLOSED",IF(COUNTIF(AE187:AH187,"&gt;0")-COUNTIF(AE187:AH187,"&gt;=1")&gt;=2,"NP/UA",IF(O187&gt;=1,ROUND(O187*IFERROR((IF(AND(P187&gt;=1,W187&gt;=1),W187/P187*0.5,0)+IF(AND(Q187&gt;=1,X187&gt;=1),X187/Q187*0.3,0)+IF(AND(R187&gt;=1,Y187&gt;=1),Y187/R187*0.2,0))/(IF(AND(P187&gt;=1,W187&gt;=1),0.5,0)+IF(AND(Q187&gt;=1,X187&gt;=1),0.3,0)+IF(AND(R187&gt;=1,Y187&gt;=1),0.2,0)),1)*IFERROR((IF(AND(X187&gt;=1,AE187&gt;=1),AE187/X187*0.5,0)+IF(AND(Y187&gt;=1,AF187&gt;=1),AF187/Y187*0.3,0)+IF(AND(Z187&gt;=1,AG187&gt;=1),AG187/Z187*0.2,0))/(IF(AND(X187&gt;=1,AE187&gt;=1),0.5,0)+IF(AND(Y187&gt;=1,AF187&gt;=1),0.3,0)+IF(AND(Z187&gt;=1,AG187&gt;=1),0.2,0)),1),0),IFERROR(ROUND((IF(ISNUMBER(N187),N187*0.4,0)+IF(AE187&gt;=1,AE187*0.25,0)+IF(AF187&gt;=1,AF187*0.15,0)+IF(AG187&gt;=1,AG187*0.1,0)+IF(AH187&gt;=1,AH187*0.1,0))/(IF(ISNUMBER(N187),0.4,0)+IF(AE187&gt;=1,0.25,0)+IF(AF187&gt;=1,0.15,0)+IF(AG187&gt;=1,0.1,0)+IF(AH187&gt;=1,0.1,0)),0),"NP/UA"))))</f>
        <v>7</v>
      </c>
      <c r="H187" s="13">
        <f>IF(F187="NP/UA","Unavail",IF(F187="CLOSED","CLOSED",IF(ISNUMBER(F187),ROUND(F187/4,0),"Unavail")))</f>
        <v>2</v>
      </c>
      <c r="I187" s="13">
        <f>IF(G187="NP/UA","Unavail",IF(G187="CLOSED","CLOSED",IF(ISNUMBER(G187),ROUND(G187/7,0),"Unavail")))</f>
        <v>1</v>
      </c>
      <c r="J187" s="13">
        <f>IF(F187="NP/UA","Unavail",IF(F187="CLOSED","CLOSED",IF(ISNUMBER(F187),ROUND(F187*0.25*0.75,0),"Unavail")))</f>
        <v>2</v>
      </c>
      <c r="K187" s="13">
        <f>IF(G187="NP/UA","Unavail",IF(G187="CLOSED","CLOSED",IF(ISNUMBER(G187),ROUND(G187*(1/7)*0.75,0),"Unavail")))</f>
        <v>1</v>
      </c>
      <c r="L187" s="7"/>
      <c r="M187" s="11">
        <f>IF(AND(O187=0,P187=0,S187=0,T187=0,W187=0,X187=0,AA187=0,AB187=0,AE187=0,AF187=0,AI187=0,AJ187=0),"CLOSED",IF(COUNTIF(AI187:AL187,"&gt;0")-COUNTIF(AI187:AL187,"&gt;=1")&gt;=2,"NP/UA",IF(AA187&gt;=1,ROUND(AA187*IFERROR((IF(AND(AB187&gt;=1,AI187&gt;=1),AI187/AB187*0.5,0)+IF(AND(AC187&gt;=1,AJ187&gt;=1),AJ187/AC187*0.3,0)+IF(AND(AD187&gt;=1,AK187&gt;=1),AK187/AD187*0.2,0))/(IF(AND(AB187&gt;=1,AI187&gt;=1),0.5,0)+IF(AND(AC187&gt;=1,AJ187&gt;=1),0.3,0)+IF(AND(AD187&gt;=1,AK187&gt;=1),0.2,0)),1),0),IFERROR(ROUND((IF(AI187&gt;=1,AI187*0.5,0)+IF(AJ187&gt;=1,AJ187*0.3,0)+IF(AK187&gt;=1,AK187*0.2,0))/(IF(AI187&gt;=1,0.5,0)+IF(AJ187&gt;=1,0.3,0)+IF(AK187&gt;=1,0.2,0)),0),"NP/UA"))))</f>
        <v>3</v>
      </c>
      <c r="N187" s="11">
        <f>IF(AND(O187=0,P187=0,S187=0,T187=0,W187=0,X187=0,AA187=0,AB187=0,AE187=0,AF187=0,AI187=0,AJ187=0),"CLOSED",IF(COUNTIF(AE187:AH187,"&gt;0")-COUNTIF(AE187:AH187,"&gt;=1")&gt;=2,"NP/UA",IF(W187&gt;=1,ROUND(W187*IFERROR((IF(AND(X187&gt;=1,AE187&gt;=1),AE187/X187*0.5,0)+IF(AND(Y187&gt;=1,AF187&gt;=1),AF187/Y187*0.3,0)+IF(AND(Z187&gt;=1,AG187&gt;=1),AG187/Z187*0.2,0))/(IF(AND(X187&gt;=1,AE187&gt;=1),0.5,0)+IF(AND(Y187&gt;=1,AF187&gt;=1),0.3,0)+IF(AND(Z187&gt;=1,AG187&gt;=1),0.2,0)),1),0),IFERROR(ROUND((IF(AE187&gt;=1,AE187*0.5,0)+IF(AF187&gt;=1,AF187*0.3,0)+IF(AG187&gt;=1,AG187*0.2,0))/(IF(AE187&gt;=1,0.5,0)+IF(AF187&gt;=1,0.3,0)+IF(AG187&gt;=1,0.2,0)),0),"NP/UA"))))</f>
        <v>4</v>
      </c>
      <c r="O187">
        <v>0</v>
      </c>
      <c r="P187">
        <v>0</v>
      </c>
      <c r="Q187">
        <v>1</v>
      </c>
      <c r="R187">
        <v>2</v>
      </c>
      <c r="S187">
        <v>3</v>
      </c>
      <c r="T187">
        <v>1</v>
      </c>
      <c r="U187">
        <v>0</v>
      </c>
      <c r="V187">
        <v>3</v>
      </c>
      <c r="W187">
        <v>2</v>
      </c>
      <c r="X187">
        <v>4</v>
      </c>
      <c r="Y187">
        <v>5</v>
      </c>
      <c r="Z187">
        <v>4</v>
      </c>
      <c r="AA187">
        <v>3</v>
      </c>
      <c r="AB187">
        <v>5</v>
      </c>
      <c r="AC187">
        <v>6</v>
      </c>
      <c r="AD187">
        <v>8</v>
      </c>
      <c r="AE187">
        <v>11</v>
      </c>
      <c r="AF187">
        <v>4</v>
      </c>
      <c r="AG187">
        <v>11</v>
      </c>
      <c r="AH187">
        <v>10</v>
      </c>
      <c r="AI187">
        <v>5</v>
      </c>
      <c r="AJ187">
        <v>9</v>
      </c>
      <c r="AK187">
        <v>6</v>
      </c>
      <c r="AL187">
        <v>5</v>
      </c>
      <c r="AM187" s="2"/>
      <c r="AN187" s="2"/>
      <c r="AO187" s="2"/>
      <c r="AP187" s="2"/>
    </row>
    <row r="188" spans="1:42" x14ac:dyDescent="0.35">
      <c r="A188" s="2" t="s">
        <v>322</v>
      </c>
      <c r="B188" s="4" t="s">
        <v>334</v>
      </c>
      <c r="C188" s="4" t="s">
        <v>396</v>
      </c>
      <c r="D188" s="2" t="s">
        <v>120</v>
      </c>
      <c r="E188" s="2" t="s">
        <v>121</v>
      </c>
      <c r="F188" s="12">
        <f>IF(AND(O188=0,P188=0,S188=0,T188=0,W188=0,X188=0,AA188=0,AB188=0,AE188=0,AF188=0,AI188=0,AJ188=0),"CLOSED",IF(COUNTIF(AI188:AL188,"&gt;0")-COUNTIF(AI188:AL188,"&gt;=1")&gt;=2,"NP/UA",IF(S188&gt;=1,ROUND(S188*IFERROR((IF(AND(T188&gt;=1,AA188&gt;=1),AA188/T188*0.5,0)+IF(AND(U188&gt;=1,AB188&gt;=1),AB188/U188*0.3,0)+IF(AND(V188&gt;=1,AC188&gt;=1),AC188/V188*0.2,0))/(IF(AND(T188&gt;=1,AA188&gt;=1),0.5,0)+IF(AND(U188&gt;=1,AB188&gt;=1),0.3,0)+IF(AND(V188&gt;=1,AC188&gt;=1),0.2,0)),1)*IFERROR((IF(AND(AB188&gt;=1,AI188&gt;=1),AI188/AB188*0.5,0)+IF(AND(AC188&gt;=1,AJ188&gt;=1),AJ188/AC188*0.3,0)+IF(AND(AD188&gt;=1,AK188&gt;=1),AK188/AD188*0.2,0))/(IF(AND(AB188&gt;=1,AI188&gt;=1),0.5,0)+IF(AND(AC188&gt;=1,AJ188&gt;=1),0.3,0)+IF(AND(AD188&gt;=1,AK188&gt;=1),0.2,0)),1),0),IFERROR(ROUND((IF(ISNUMBER(M188),M188*0.4,0)+IF(AI188&gt;=1,AI188*0.25,0)+IF(AJ188&gt;=1,AJ188*0.15,0)+IF(AK188&gt;=1,AK188*0.1,0)+IF(AL188&gt;=1,AL188*0.1,0))/(IF(ISNUMBER(M188),0.4,0)+IF(AI188&gt;=1,0.25,0)+IF(AJ188&gt;=1,0.15,0)+IF(AK188&gt;=1,0.1,0)+IF(AL188&gt;=1,0.1,0)),0),"NP/UA"))))</f>
        <v>43</v>
      </c>
      <c r="G188" s="12">
        <f>IF(AND(O188=0,P188=0,S188=0,T188=0,W188=0,X188=0,AA188=0,AB188=0,AE188=0,AF188=0,AI188=0,AJ188=0),"CLOSED",IF(COUNTIF(AE188:AH188,"&gt;0")-COUNTIF(AE188:AH188,"&gt;=1")&gt;=2,"NP/UA",IF(O188&gt;=1,ROUND(O188*IFERROR((IF(AND(P188&gt;=1,W188&gt;=1),W188/P188*0.5,0)+IF(AND(Q188&gt;=1,X188&gt;=1),X188/Q188*0.3,0)+IF(AND(R188&gt;=1,Y188&gt;=1),Y188/R188*0.2,0))/(IF(AND(P188&gt;=1,W188&gt;=1),0.5,0)+IF(AND(Q188&gt;=1,X188&gt;=1),0.3,0)+IF(AND(R188&gt;=1,Y188&gt;=1),0.2,0)),1)*IFERROR((IF(AND(X188&gt;=1,AE188&gt;=1),AE188/X188*0.5,0)+IF(AND(Y188&gt;=1,AF188&gt;=1),AF188/Y188*0.3,0)+IF(AND(Z188&gt;=1,AG188&gt;=1),AG188/Z188*0.2,0))/(IF(AND(X188&gt;=1,AE188&gt;=1),0.5,0)+IF(AND(Y188&gt;=1,AF188&gt;=1),0.3,0)+IF(AND(Z188&gt;=1,AG188&gt;=1),0.2,0)),1),0),IFERROR(ROUND((IF(ISNUMBER(N188),N188*0.4,0)+IF(AE188&gt;=1,AE188*0.25,0)+IF(AF188&gt;=1,AF188*0.15,0)+IF(AG188&gt;=1,AG188*0.1,0)+IF(AH188&gt;=1,AH188*0.1,0))/(IF(ISNUMBER(N188),0.4,0)+IF(AE188&gt;=1,0.25,0)+IF(AF188&gt;=1,0.15,0)+IF(AG188&gt;=1,0.1,0)+IF(AH188&gt;=1,0.1,0)),0),"NP/UA"))))</f>
        <v>38</v>
      </c>
      <c r="H188" s="13">
        <f>IF(F188="NP/UA","Unavail",IF(F188="CLOSED","CLOSED",IF(ISNUMBER(F188),ROUND(F188/4,0),"Unavail")))</f>
        <v>11</v>
      </c>
      <c r="I188" s="13">
        <f>IF(G188="NP/UA","Unavail",IF(G188="CLOSED","CLOSED",IF(ISNUMBER(G188),ROUND(G188/7,0),"Unavail")))</f>
        <v>5</v>
      </c>
      <c r="J188" s="13">
        <f>IF(F188="NP/UA","Unavail",IF(F188="CLOSED","CLOSED",IF(ISNUMBER(F188),ROUND(F188*0.25*0.75,0),"Unavail")))</f>
        <v>8</v>
      </c>
      <c r="K188" s="13">
        <f>IF(G188="NP/UA","Unavail",IF(G188="CLOSED","CLOSED",IF(ISNUMBER(G188),ROUND(G188*(1/7)*0.75,0),"Unavail")))</f>
        <v>4</v>
      </c>
      <c r="L188" s="7"/>
      <c r="M188" s="11">
        <f>IF(AND(O188=0,P188=0,S188=0,T188=0,W188=0,X188=0,AA188=0,AB188=0,AE188=0,AF188=0,AI188=0,AJ188=0),"CLOSED",IF(COUNTIF(AI188:AL188,"&gt;0")-COUNTIF(AI188:AL188,"&gt;=1")&gt;=2,"NP/UA",IF(AA188&gt;=1,ROUND(AA188*IFERROR((IF(AND(AB188&gt;=1,AI188&gt;=1),AI188/AB188*0.5,0)+IF(AND(AC188&gt;=1,AJ188&gt;=1),AJ188/AC188*0.3,0)+IF(AND(AD188&gt;=1,AK188&gt;=1),AK188/AD188*0.2,0))/(IF(AND(AB188&gt;=1,AI188&gt;=1),0.5,0)+IF(AND(AC188&gt;=1,AJ188&gt;=1),0.3,0)+IF(AND(AD188&gt;=1,AK188&gt;=1),0.2,0)),1),0),IFERROR(ROUND((IF(AI188&gt;=1,AI188*0.5,0)+IF(AJ188&gt;=1,AJ188*0.3,0)+IF(AK188&gt;=1,AK188*0.2,0))/(IF(AI188&gt;=1,0.5,0)+IF(AJ188&gt;=1,0.3,0)+IF(AK188&gt;=1,0.2,0)),0),"NP/UA"))))</f>
        <v>40</v>
      </c>
      <c r="N188" s="11">
        <f>IF(AND(O188=0,P188=0,S188=0,T188=0,W188=0,X188=0,AA188=0,AB188=0,AE188=0,AF188=0,AI188=0,AJ188=0),"CLOSED",IF(COUNTIF(AE188:AH188,"&gt;0")-COUNTIF(AE188:AH188,"&gt;=1")&gt;=2,"NP/UA",IF(W188&gt;=1,ROUND(W188*IFERROR((IF(AND(X188&gt;=1,AE188&gt;=1),AE188/X188*0.5,0)+IF(AND(Y188&gt;=1,AF188&gt;=1),AF188/Y188*0.3,0)+IF(AND(Z188&gt;=1,AG188&gt;=1),AG188/Z188*0.2,0))/(IF(AND(X188&gt;=1,AE188&gt;=1),0.5,0)+IF(AND(Y188&gt;=1,AF188&gt;=1),0.3,0)+IF(AND(Z188&gt;=1,AG188&gt;=1),0.2,0)),1),0),IFERROR(ROUND((IF(AE188&gt;=1,AE188*0.5,0)+IF(AF188&gt;=1,AF188*0.3,0)+IF(AG188&gt;=1,AG188*0.2,0))/(IF(AE188&gt;=1,0.5,0)+IF(AF188&gt;=1,0.3,0)+IF(AG188&gt;=1,0.2,0)),0),"NP/UA"))))</f>
        <v>38</v>
      </c>
      <c r="O188">
        <v>46</v>
      </c>
      <c r="P188">
        <v>43</v>
      </c>
      <c r="Q188">
        <v>58</v>
      </c>
      <c r="R188">
        <v>53</v>
      </c>
      <c r="S188">
        <v>53</v>
      </c>
      <c r="T188">
        <v>52</v>
      </c>
      <c r="U188">
        <v>55</v>
      </c>
      <c r="V188">
        <v>47</v>
      </c>
      <c r="W188">
        <v>44</v>
      </c>
      <c r="X188">
        <v>50</v>
      </c>
      <c r="Y188">
        <v>49</v>
      </c>
      <c r="Z188">
        <v>45</v>
      </c>
      <c r="AA188">
        <v>40</v>
      </c>
      <c r="AB188">
        <v>47</v>
      </c>
      <c r="AC188">
        <v>43</v>
      </c>
      <c r="AD188">
        <v>36</v>
      </c>
      <c r="AE188">
        <v>43</v>
      </c>
      <c r="AF188">
        <v>44</v>
      </c>
      <c r="AG188">
        <v>39</v>
      </c>
      <c r="AH188">
        <v>33</v>
      </c>
      <c r="AI188">
        <v>48</v>
      </c>
      <c r="AJ188">
        <v>37</v>
      </c>
      <c r="AK188">
        <v>40</v>
      </c>
      <c r="AL188">
        <v>36</v>
      </c>
      <c r="AM188" s="2"/>
      <c r="AN188" s="2"/>
      <c r="AO188" s="2"/>
      <c r="AP188" s="2"/>
    </row>
    <row r="191" spans="1:42" x14ac:dyDescent="0.35">
      <c r="A191" t="s">
        <v>329</v>
      </c>
    </row>
    <row r="193" spans="1:1" x14ac:dyDescent="0.35">
      <c r="A193" t="s">
        <v>375</v>
      </c>
    </row>
    <row r="194" spans="1:1" x14ac:dyDescent="0.35">
      <c r="A194" t="s">
        <v>330</v>
      </c>
    </row>
    <row r="195" spans="1:1" x14ac:dyDescent="0.35">
      <c r="A195" t="s">
        <v>374</v>
      </c>
    </row>
  </sheetData>
  <mergeCells count="2">
    <mergeCell ref="H6:K6"/>
    <mergeCell ref="M6:N6"/>
  </mergeCells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0398-F9DA-4CA9-B1CB-9B915F7228A7}">
  <dimension ref="A1:AR121"/>
  <sheetViews>
    <sheetView zoomScale="70" zoomScaleNormal="70" workbookViewId="0">
      <selection activeCell="N119" sqref="N119"/>
    </sheetView>
  </sheetViews>
  <sheetFormatPr defaultRowHeight="14.5" x14ac:dyDescent="0.35"/>
  <cols>
    <col min="1" max="1" width="38.54296875" customWidth="1"/>
    <col min="2" max="2" width="13.08984375" customWidth="1"/>
    <col min="3" max="11" width="14.54296875" customWidth="1"/>
    <col min="12" max="12" width="10.90625" customWidth="1"/>
    <col min="13" max="13" width="14.54296875" style="8" customWidth="1"/>
    <col min="14" max="14" width="14.54296875" customWidth="1"/>
    <col min="15" max="38" width="14" customWidth="1"/>
    <col min="39" max="39" width="34.54296875" customWidth="1"/>
    <col min="40" max="40" width="34.08984375" customWidth="1"/>
    <col min="41" max="41" width="33.90625" customWidth="1"/>
    <col min="42" max="42" width="33.36328125" customWidth="1"/>
    <col min="43" max="44" width="10.08984375" customWidth="1"/>
  </cols>
  <sheetData>
    <row r="1" spans="1:44" x14ac:dyDescent="0.35">
      <c r="A1" t="s">
        <v>0</v>
      </c>
    </row>
    <row r="3" spans="1:44" x14ac:dyDescent="0.35">
      <c r="A3" t="s">
        <v>1</v>
      </c>
    </row>
    <row r="5" spans="1:44" x14ac:dyDescent="0.35">
      <c r="A5" t="s">
        <v>2</v>
      </c>
    </row>
    <row r="6" spans="1:44" x14ac:dyDescent="0.35">
      <c r="H6" s="20" t="s">
        <v>373</v>
      </c>
      <c r="I6" s="21"/>
      <c r="J6" s="21"/>
      <c r="K6" s="21"/>
      <c r="M6" s="22" t="s">
        <v>379</v>
      </c>
      <c r="N6" s="23"/>
    </row>
    <row r="7" spans="1:44" ht="29.5" thickBot="1" x14ac:dyDescent="0.4">
      <c r="A7" s="1" t="s">
        <v>336</v>
      </c>
      <c r="B7" s="1" t="s">
        <v>335</v>
      </c>
      <c r="C7" s="1" t="s">
        <v>337</v>
      </c>
      <c r="D7" s="1" t="s">
        <v>339</v>
      </c>
      <c r="E7" s="1" t="s">
        <v>340</v>
      </c>
      <c r="F7" s="6" t="s">
        <v>376</v>
      </c>
      <c r="G7" s="6" t="s">
        <v>377</v>
      </c>
      <c r="H7" s="6" t="s">
        <v>369</v>
      </c>
      <c r="I7" s="6" t="s">
        <v>370</v>
      </c>
      <c r="J7" s="6" t="s">
        <v>371</v>
      </c>
      <c r="K7" s="6" t="s">
        <v>372</v>
      </c>
      <c r="L7" s="6" t="s">
        <v>378</v>
      </c>
      <c r="M7" s="9" t="s">
        <v>367</v>
      </c>
      <c r="N7" s="6" t="s">
        <v>368</v>
      </c>
      <c r="O7" s="5" t="s">
        <v>342</v>
      </c>
      <c r="P7" s="5" t="s">
        <v>343</v>
      </c>
      <c r="Q7" s="5" t="s">
        <v>344</v>
      </c>
      <c r="R7" s="5" t="s">
        <v>345</v>
      </c>
      <c r="S7" s="5" t="s">
        <v>346</v>
      </c>
      <c r="T7" s="5" t="s">
        <v>347</v>
      </c>
      <c r="U7" s="5" t="s">
        <v>348</v>
      </c>
      <c r="V7" s="5" t="s">
        <v>349</v>
      </c>
      <c r="W7" s="5" t="s">
        <v>350</v>
      </c>
      <c r="X7" s="5" t="s">
        <v>351</v>
      </c>
      <c r="Y7" s="5" t="s">
        <v>352</v>
      </c>
      <c r="Z7" s="5" t="s">
        <v>353</v>
      </c>
      <c r="AA7" s="5" t="s">
        <v>354</v>
      </c>
      <c r="AB7" s="5" t="s">
        <v>355</v>
      </c>
      <c r="AC7" s="5" t="s">
        <v>356</v>
      </c>
      <c r="AD7" s="5" t="s">
        <v>357</v>
      </c>
      <c r="AE7" s="5" t="s">
        <v>358</v>
      </c>
      <c r="AF7" s="5" t="s">
        <v>359</v>
      </c>
      <c r="AG7" s="5" t="s">
        <v>360</v>
      </c>
      <c r="AH7" s="5" t="s">
        <v>361</v>
      </c>
      <c r="AI7" s="5" t="s">
        <v>362</v>
      </c>
      <c r="AJ7" s="5" t="s">
        <v>363</v>
      </c>
      <c r="AK7" s="5" t="s">
        <v>364</v>
      </c>
      <c r="AL7" s="5" t="s">
        <v>365</v>
      </c>
      <c r="AM7" s="1" t="s">
        <v>338</v>
      </c>
      <c r="AN7" s="1" t="s">
        <v>333</v>
      </c>
      <c r="AO7" s="1" t="s">
        <v>341</v>
      </c>
      <c r="AP7" s="1" t="s">
        <v>366</v>
      </c>
      <c r="AQ7" t="s">
        <v>331</v>
      </c>
      <c r="AR7" t="s">
        <v>332</v>
      </c>
    </row>
    <row r="8" spans="1:44" x14ac:dyDescent="0.35">
      <c r="A8" s="2" t="s">
        <v>16</v>
      </c>
      <c r="B8" s="4" t="s">
        <v>334</v>
      </c>
      <c r="C8" s="4" t="s">
        <v>382</v>
      </c>
      <c r="D8" s="2" t="s">
        <v>3</v>
      </c>
      <c r="E8" s="2" t="s">
        <v>17</v>
      </c>
      <c r="F8" s="12">
        <f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f>
        <v>81</v>
      </c>
      <c r="G8" s="12">
        <f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f>
        <v>191</v>
      </c>
      <c r="H8" s="13">
        <f>IF(F8="NP/UA","Unavail",IF(F8="CLOSED","CLOSED",IF(ISNUMBER(F8),ROUND(F8/4,0),"Unavail")))</f>
        <v>20</v>
      </c>
      <c r="I8" s="13">
        <f>IF(G8="NP/UA","Unavail",IF(G8="CLOSED","CLOSED",IF(ISNUMBER(G8),ROUND(G8/7,0),"Unavail")))</f>
        <v>27</v>
      </c>
      <c r="J8" s="13">
        <f>IF(F8="NP/UA","Unavail",IF(F8="CLOSED","CLOSED",IF(ISNUMBER(F8),ROUND(F8*0.25*0.75,0),"Unavail")))</f>
        <v>15</v>
      </c>
      <c r="K8" s="13">
        <f>IF(G8="NP/UA","Unavail",IF(G8="CLOSED","CLOSED",IF(ISNUMBER(G8),ROUND(G8*(1/7)*0.75,0),"Unavail")))</f>
        <v>20</v>
      </c>
      <c r="L8" s="7"/>
      <c r="M8" s="11">
        <f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f>
        <v>85</v>
      </c>
      <c r="N8" s="11">
        <f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f>
        <v>173</v>
      </c>
      <c r="O8">
        <v>222</v>
      </c>
      <c r="P8">
        <v>200</v>
      </c>
      <c r="Q8">
        <v>216</v>
      </c>
      <c r="R8">
        <v>220</v>
      </c>
      <c r="S8">
        <v>105</v>
      </c>
      <c r="T8">
        <v>112</v>
      </c>
      <c r="U8">
        <v>100</v>
      </c>
      <c r="V8">
        <v>80</v>
      </c>
      <c r="W8">
        <v>180</v>
      </c>
      <c r="X8">
        <v>194</v>
      </c>
      <c r="Y8">
        <v>197</v>
      </c>
      <c r="Z8">
        <v>186</v>
      </c>
      <c r="AA8">
        <v>90</v>
      </c>
      <c r="AB8">
        <v>82</v>
      </c>
      <c r="AC8">
        <v>71</v>
      </c>
      <c r="AD8">
        <v>93</v>
      </c>
      <c r="AE8">
        <v>187</v>
      </c>
      <c r="AF8">
        <v>186</v>
      </c>
      <c r="AG8">
        <v>181</v>
      </c>
      <c r="AH8">
        <v>180</v>
      </c>
      <c r="AI8">
        <v>76</v>
      </c>
      <c r="AJ8">
        <v>69</v>
      </c>
      <c r="AK8">
        <v>86</v>
      </c>
      <c r="AL8">
        <v>86</v>
      </c>
      <c r="AM8" s="2"/>
      <c r="AN8" s="2"/>
      <c r="AO8" s="2"/>
      <c r="AP8" s="2"/>
    </row>
    <row r="9" spans="1:44" x14ac:dyDescent="0.35">
      <c r="A9" s="2" t="s">
        <v>34</v>
      </c>
      <c r="B9" s="4" t="s">
        <v>334</v>
      </c>
      <c r="C9" s="4" t="s">
        <v>382</v>
      </c>
      <c r="D9" s="2" t="s">
        <v>3</v>
      </c>
      <c r="E9" s="2" t="s">
        <v>35</v>
      </c>
      <c r="F9" s="12">
        <f>IF(AND(O9=0,P9=0,S9=0,T9=0,W9=0,X9=0,AA9=0,AB9=0,AE9=0,AF9=0,AI9=0,AJ9=0),"CLOSED",IF(COUNTIF(AI9:AL9,"&gt;0")-COUNTIF(AI9:AL9,"&gt;=1")&gt;=2,"NP/UA",IF(S9&gt;=1,ROUND(S9*IFERROR((IF(AND(T9&gt;=1,AA9&gt;=1),AA9/T9*0.5,0)+IF(AND(U9&gt;=1,AB9&gt;=1),AB9/U9*0.3,0)+IF(AND(V9&gt;=1,AC9&gt;=1),AC9/V9*0.2,0))/(IF(AND(T9&gt;=1,AA9&gt;=1),0.5,0)+IF(AND(U9&gt;=1,AB9&gt;=1),0.3,0)+IF(AND(V9&gt;=1,AC9&gt;=1),0.2,0)),1)*IFERROR((IF(AND(AB9&gt;=1,AI9&gt;=1),AI9/AB9*0.5,0)+IF(AND(AC9&gt;=1,AJ9&gt;=1),AJ9/AC9*0.3,0)+IF(AND(AD9&gt;=1,AK9&gt;=1),AK9/AD9*0.2,0))/(IF(AND(AB9&gt;=1,AI9&gt;=1),0.5,0)+IF(AND(AC9&gt;=1,AJ9&gt;=1),0.3,0)+IF(AND(AD9&gt;=1,AK9&gt;=1),0.2,0)),1),0),IFERROR(ROUND((IF(ISNUMBER(M9),M9*0.4,0)+IF(AI9&gt;=1,AI9*0.25,0)+IF(AJ9&gt;=1,AJ9*0.15,0)+IF(AK9&gt;=1,AK9*0.1,0)+IF(AL9&gt;=1,AL9*0.1,0))/(IF(ISNUMBER(M9),0.4,0)+IF(AI9&gt;=1,0.25,0)+IF(AJ9&gt;=1,0.15,0)+IF(AK9&gt;=1,0.1,0)+IF(AL9&gt;=1,0.1,0)),0),"NP/UA"))))</f>
        <v>86</v>
      </c>
      <c r="G9" s="12">
        <f>IF(AND(O9=0,P9=0,S9=0,T9=0,W9=0,X9=0,AA9=0,AB9=0,AE9=0,AF9=0,AI9=0,AJ9=0),"CLOSED",IF(COUNTIF(AE9:AH9,"&gt;0")-COUNTIF(AE9:AH9,"&gt;=1")&gt;=2,"NP/UA",IF(O9&gt;=1,ROUND(O9*IFERROR((IF(AND(P9&gt;=1,W9&gt;=1),W9/P9*0.5,0)+IF(AND(Q9&gt;=1,X9&gt;=1),X9/Q9*0.3,0)+IF(AND(R9&gt;=1,Y9&gt;=1),Y9/R9*0.2,0))/(IF(AND(P9&gt;=1,W9&gt;=1),0.5,0)+IF(AND(Q9&gt;=1,X9&gt;=1),0.3,0)+IF(AND(R9&gt;=1,Y9&gt;=1),0.2,0)),1)*IFERROR((IF(AND(X9&gt;=1,AE9&gt;=1),AE9/X9*0.5,0)+IF(AND(Y9&gt;=1,AF9&gt;=1),AF9/Y9*0.3,0)+IF(AND(Z9&gt;=1,AG9&gt;=1),AG9/Z9*0.2,0))/(IF(AND(X9&gt;=1,AE9&gt;=1),0.5,0)+IF(AND(Y9&gt;=1,AF9&gt;=1),0.3,0)+IF(AND(Z9&gt;=1,AG9&gt;=1),0.2,0)),1),0),IFERROR(ROUND((IF(ISNUMBER(N9),N9*0.4,0)+IF(AE9&gt;=1,AE9*0.25,0)+IF(AF9&gt;=1,AF9*0.15,0)+IF(AG9&gt;=1,AG9*0.1,0)+IF(AH9&gt;=1,AH9*0.1,0))/(IF(ISNUMBER(N9),0.4,0)+IF(AE9&gt;=1,0.25,0)+IF(AF9&gt;=1,0.15,0)+IF(AG9&gt;=1,0.1,0)+IF(AH9&gt;=1,0.1,0)),0),"NP/UA"))))</f>
        <v>69</v>
      </c>
      <c r="H9" s="13">
        <f>IF(F9="NP/UA","Unavail",IF(F9="CLOSED","CLOSED",IF(ISNUMBER(F9),ROUND(F9/4,0),"Unavail")))</f>
        <v>22</v>
      </c>
      <c r="I9" s="13">
        <f>IF(G9="NP/UA","Unavail",IF(G9="CLOSED","CLOSED",IF(ISNUMBER(G9),ROUND(G9/7,0),"Unavail")))</f>
        <v>10</v>
      </c>
      <c r="J9" s="13">
        <f>IF(F9="NP/UA","Unavail",IF(F9="CLOSED","CLOSED",IF(ISNUMBER(F9),ROUND(F9*0.25*0.75,0),"Unavail")))</f>
        <v>16</v>
      </c>
      <c r="K9" s="13">
        <f>IF(G9="NP/UA","Unavail",IF(G9="CLOSED","CLOSED",IF(ISNUMBER(G9),ROUND(G9*(1/7)*0.75,0),"Unavail")))</f>
        <v>7</v>
      </c>
      <c r="L9" s="7"/>
      <c r="M9" s="11">
        <f>IF(AND(O9=0,P9=0,S9=0,T9=0,W9=0,X9=0,AA9=0,AB9=0,AE9=0,AF9=0,AI9=0,AJ9=0),"CLOSED",IF(COUNTIF(AI9:AL9,"&gt;0")-COUNTIF(AI9:AL9,"&gt;=1")&gt;=2,"NP/UA",IF(AA9&gt;=1,ROUND(AA9*IFERROR((IF(AND(AB9&gt;=1,AI9&gt;=1),AI9/AB9*0.5,0)+IF(AND(AC9&gt;=1,AJ9&gt;=1),AJ9/AC9*0.3,0)+IF(AND(AD9&gt;=1,AK9&gt;=1),AK9/AD9*0.2,0))/(IF(AND(AB9&gt;=1,AI9&gt;=1),0.5,0)+IF(AND(AC9&gt;=1,AJ9&gt;=1),0.3,0)+IF(AND(AD9&gt;=1,AK9&gt;=1),0.2,0)),1),0),IFERROR(ROUND((IF(AI9&gt;=1,AI9*0.5,0)+IF(AJ9&gt;=1,AJ9*0.3,0)+IF(AK9&gt;=1,AK9*0.2,0))/(IF(AI9&gt;=1,0.5,0)+IF(AJ9&gt;=1,0.3,0)+IF(AK9&gt;=1,0.2,0)),0),"NP/UA"))))</f>
        <v>74</v>
      </c>
      <c r="N9" s="11">
        <f>IF(AND(O9=0,P9=0,S9=0,T9=0,W9=0,X9=0,AA9=0,AB9=0,AE9=0,AF9=0,AI9=0,AJ9=0),"CLOSED",IF(COUNTIF(AE9:AH9,"&gt;0")-COUNTIF(AE9:AH9,"&gt;=1")&gt;=2,"NP/UA",IF(W9&gt;=1,ROUND(W9*IFERROR((IF(AND(X9&gt;=1,AE9&gt;=1),AE9/X9*0.5,0)+IF(AND(Y9&gt;=1,AF9&gt;=1),AF9/Y9*0.3,0)+IF(AND(Z9&gt;=1,AG9&gt;=1),AG9/Z9*0.2,0))/(IF(AND(X9&gt;=1,AE9&gt;=1),0.5,0)+IF(AND(Y9&gt;=1,AF9&gt;=1),0.3,0)+IF(AND(Z9&gt;=1,AG9&gt;=1),0.2,0)),1),0),IFERROR(ROUND((IF(AE9&gt;=1,AE9*0.5,0)+IF(AF9&gt;=1,AF9*0.3,0)+IF(AG9&gt;=1,AG9*0.2,0))/(IF(AE9&gt;=1,0.5,0)+IF(AF9&gt;=1,0.3,0)+IF(AG9&gt;=1,0.2,0)),0),"NP/UA"))))</f>
        <v>76</v>
      </c>
      <c r="O9">
        <v>78</v>
      </c>
      <c r="P9">
        <v>85</v>
      </c>
      <c r="Q9">
        <v>76</v>
      </c>
      <c r="R9">
        <v>51</v>
      </c>
      <c r="S9">
        <v>109</v>
      </c>
      <c r="T9">
        <v>94</v>
      </c>
      <c r="U9">
        <v>87</v>
      </c>
      <c r="V9">
        <v>83</v>
      </c>
      <c r="W9">
        <v>80</v>
      </c>
      <c r="X9">
        <v>67</v>
      </c>
      <c r="Y9">
        <v>49</v>
      </c>
      <c r="Z9">
        <v>66</v>
      </c>
      <c r="AA9">
        <v>84</v>
      </c>
      <c r="AB9">
        <v>74</v>
      </c>
      <c r="AC9">
        <v>84</v>
      </c>
      <c r="AD9">
        <v>52</v>
      </c>
      <c r="AE9">
        <v>67</v>
      </c>
      <c r="AF9">
        <v>42</v>
      </c>
      <c r="AG9">
        <v>63</v>
      </c>
      <c r="AH9">
        <v>40</v>
      </c>
      <c r="AI9">
        <v>66</v>
      </c>
      <c r="AJ9">
        <v>74</v>
      </c>
      <c r="AK9">
        <v>43</v>
      </c>
      <c r="AL9">
        <v>50</v>
      </c>
      <c r="AM9" s="2"/>
      <c r="AN9" s="2"/>
      <c r="AO9" s="2"/>
      <c r="AP9" s="2"/>
    </row>
    <row r="10" spans="1:44" x14ac:dyDescent="0.35">
      <c r="A10" s="4" t="s">
        <v>39</v>
      </c>
      <c r="B10" s="4" t="s">
        <v>334</v>
      </c>
      <c r="C10" s="4" t="s">
        <v>382</v>
      </c>
      <c r="D10" s="2" t="s">
        <v>3</v>
      </c>
      <c r="E10" s="2" t="s">
        <v>40</v>
      </c>
      <c r="F10" s="12">
        <f>IF(AND(O10=0,P10=0,S10=0,T10=0,W10=0,X10=0,AA10=0,AB10=0,AE10=0,AF10=0,AI10=0,AJ10=0),"CLOSED",IF(COUNTIF(AI10:AL10,"&gt;0")-COUNTIF(AI10:AL10,"&gt;=1")&gt;=2,"NP/UA",IF(S10&gt;=1,ROUND(S10*IFERROR((IF(AND(T10&gt;=1,AA10&gt;=1),AA10/T10*0.5,0)+IF(AND(U10&gt;=1,AB10&gt;=1),AB10/U10*0.3,0)+IF(AND(V10&gt;=1,AC10&gt;=1),AC10/V10*0.2,0))/(IF(AND(T10&gt;=1,AA10&gt;=1),0.5,0)+IF(AND(U10&gt;=1,AB10&gt;=1),0.3,0)+IF(AND(V10&gt;=1,AC10&gt;=1),0.2,0)),1)*IFERROR((IF(AND(AB10&gt;=1,AI10&gt;=1),AI10/AB10*0.5,0)+IF(AND(AC10&gt;=1,AJ10&gt;=1),AJ10/AC10*0.3,0)+IF(AND(AD10&gt;=1,AK10&gt;=1),AK10/AD10*0.2,0))/(IF(AND(AB10&gt;=1,AI10&gt;=1),0.5,0)+IF(AND(AC10&gt;=1,AJ10&gt;=1),0.3,0)+IF(AND(AD10&gt;=1,AK10&gt;=1),0.2,0)),1),0),IFERROR(ROUND((IF(ISNUMBER(M10),M10*0.4,0)+IF(AI10&gt;=1,AI10*0.25,0)+IF(AJ10&gt;=1,AJ10*0.15,0)+IF(AK10&gt;=1,AK10*0.1,0)+IF(AL10&gt;=1,AL10*0.1,0))/(IF(ISNUMBER(M10),0.4,0)+IF(AI10&gt;=1,0.25,0)+IF(AJ10&gt;=1,0.15,0)+IF(AK10&gt;=1,0.1,0)+IF(AL10&gt;=1,0.1,0)),0),"NP/UA"))))</f>
        <v>358</v>
      </c>
      <c r="G10" s="12">
        <f>IF(AND(O10=0,P10=0,S10=0,T10=0,W10=0,X10=0,AA10=0,AB10=0,AE10=0,AF10=0,AI10=0,AJ10=0),"CLOSED",IF(COUNTIF(AE10:AH10,"&gt;0")-COUNTIF(AE10:AH10,"&gt;=1")&gt;=2,"NP/UA",IF(O10&gt;=1,ROUND(O10*IFERROR((IF(AND(P10&gt;=1,W10&gt;=1),W10/P10*0.5,0)+IF(AND(Q10&gt;=1,X10&gt;=1),X10/Q10*0.3,0)+IF(AND(R10&gt;=1,Y10&gt;=1),Y10/R10*0.2,0))/(IF(AND(P10&gt;=1,W10&gt;=1),0.5,0)+IF(AND(Q10&gt;=1,X10&gt;=1),0.3,0)+IF(AND(R10&gt;=1,Y10&gt;=1),0.2,0)),1)*IFERROR((IF(AND(X10&gt;=1,AE10&gt;=1),AE10/X10*0.5,0)+IF(AND(Y10&gt;=1,AF10&gt;=1),AF10/Y10*0.3,0)+IF(AND(Z10&gt;=1,AG10&gt;=1),AG10/Z10*0.2,0))/(IF(AND(X10&gt;=1,AE10&gt;=1),0.5,0)+IF(AND(Y10&gt;=1,AF10&gt;=1),0.3,0)+IF(AND(Z10&gt;=1,AG10&gt;=1),0.2,0)),1),0),IFERROR(ROUND((IF(ISNUMBER(N10),N10*0.4,0)+IF(AE10&gt;=1,AE10*0.25,0)+IF(AF10&gt;=1,AF10*0.15,0)+IF(AG10&gt;=1,AG10*0.1,0)+IF(AH10&gt;=1,AH10*0.1,0))/(IF(ISNUMBER(N10),0.4,0)+IF(AE10&gt;=1,0.25,0)+IF(AF10&gt;=1,0.15,0)+IF(AG10&gt;=1,0.1,0)+IF(AH10&gt;=1,0.1,0)),0),"NP/UA"))))</f>
        <v>353</v>
      </c>
      <c r="H10" s="13">
        <f>IF(F10="NP/UA","Unavail",IF(F10="CLOSED","CLOSED",IF(ISNUMBER(F10),ROUND(F10/4,0),"Unavail")))</f>
        <v>90</v>
      </c>
      <c r="I10" s="13">
        <f>IF(G10="NP/UA","Unavail",IF(G10="CLOSED","CLOSED",IF(ISNUMBER(G10),ROUND(G10/7,0),"Unavail")))</f>
        <v>50</v>
      </c>
      <c r="J10" s="13">
        <f>IF(F10="NP/UA","Unavail",IF(F10="CLOSED","CLOSED",IF(ISNUMBER(F10),ROUND(F10*0.25*0.75,0),"Unavail")))</f>
        <v>67</v>
      </c>
      <c r="K10" s="13">
        <f>IF(G10="NP/UA","Unavail",IF(G10="CLOSED","CLOSED",IF(ISNUMBER(G10),ROUND(G10*(1/7)*0.75,0),"Unavail")))</f>
        <v>38</v>
      </c>
      <c r="L10" s="7"/>
      <c r="M10" s="11">
        <f>IF(AND(O10=0,P10=0,S10=0,T10=0,W10=0,X10=0,AA10=0,AB10=0,AE10=0,AF10=0,AI10=0,AJ10=0),"CLOSED",IF(COUNTIF(AI10:AL10,"&gt;0")-COUNTIF(AI10:AL10,"&gt;=1")&gt;=2,"NP/UA",IF(AA10&gt;=1,ROUND(AA10*IFERROR((IF(AND(AB10&gt;=1,AI10&gt;=1),AI10/AB10*0.5,0)+IF(AND(AC10&gt;=1,AJ10&gt;=1),AJ10/AC10*0.3,0)+IF(AND(AD10&gt;=1,AK10&gt;=1),AK10/AD10*0.2,0))/(IF(AND(AB10&gt;=1,AI10&gt;=1),0.5,0)+IF(AND(AC10&gt;=1,AJ10&gt;=1),0.3,0)+IF(AND(AD10&gt;=1,AK10&gt;=1),0.2,0)),1),0),IFERROR(ROUND((IF(AI10&gt;=1,AI10*0.5,0)+IF(AJ10&gt;=1,AJ10*0.3,0)+IF(AK10&gt;=1,AK10*0.2,0))/(IF(AI10&gt;=1,0.5,0)+IF(AJ10&gt;=1,0.3,0)+IF(AK10&gt;=1,0.2,0)),0),"NP/UA"))))</f>
        <v>332</v>
      </c>
      <c r="N10" s="11">
        <f>IF(AND(O10=0,P10=0,S10=0,T10=0,W10=0,X10=0,AA10=0,AB10=0,AE10=0,AF10=0,AI10=0,AJ10=0),"CLOSED",IF(COUNTIF(AE10:AH10,"&gt;0")-COUNTIF(AE10:AH10,"&gt;=1")&gt;=2,"NP/UA",IF(W10&gt;=1,ROUND(W10*IFERROR((IF(AND(X10&gt;=1,AE10&gt;=1),AE10/X10*0.5,0)+IF(AND(Y10&gt;=1,AF10&gt;=1),AF10/Y10*0.3,0)+IF(AND(Z10&gt;=1,AG10&gt;=1),AG10/Z10*0.2,0))/(IF(AND(X10&gt;=1,AE10&gt;=1),0.5,0)+IF(AND(Y10&gt;=1,AF10&gt;=1),0.3,0)+IF(AND(Z10&gt;=1,AG10&gt;=1),0.2,0)),1),0),IFERROR(ROUND((IF(AE10&gt;=1,AE10*0.5,0)+IF(AF10&gt;=1,AF10*0.3,0)+IF(AG10&gt;=1,AG10*0.2,0))/(IF(AE10&gt;=1,0.5,0)+IF(AF10&gt;=1,0.3,0)+IF(AG10&gt;=1,0.2,0)),0),"NP/UA"))))</f>
        <v>376</v>
      </c>
      <c r="O10">
        <v>392</v>
      </c>
      <c r="P10">
        <v>436</v>
      </c>
      <c r="Q10">
        <v>414</v>
      </c>
      <c r="R10">
        <v>424</v>
      </c>
      <c r="S10">
        <v>395</v>
      </c>
      <c r="T10">
        <v>365</v>
      </c>
      <c r="U10">
        <v>411</v>
      </c>
      <c r="V10">
        <v>425</v>
      </c>
      <c r="W10">
        <v>403</v>
      </c>
      <c r="X10">
        <v>411</v>
      </c>
      <c r="Y10">
        <v>431</v>
      </c>
      <c r="Z10">
        <v>398</v>
      </c>
      <c r="AA10">
        <v>362</v>
      </c>
      <c r="AB10">
        <v>405</v>
      </c>
      <c r="AC10">
        <v>418</v>
      </c>
      <c r="AD10">
        <v>410</v>
      </c>
      <c r="AE10">
        <v>386</v>
      </c>
      <c r="AF10">
        <v>397</v>
      </c>
      <c r="AG10">
        <v>374</v>
      </c>
      <c r="AH10">
        <v>413</v>
      </c>
      <c r="AI10">
        <v>375</v>
      </c>
      <c r="AJ10">
        <v>381</v>
      </c>
      <c r="AK10">
        <v>368</v>
      </c>
      <c r="AL10">
        <v>373</v>
      </c>
      <c r="AM10" s="2"/>
      <c r="AN10" s="2"/>
      <c r="AO10" s="2"/>
      <c r="AP10" s="2"/>
    </row>
    <row r="11" spans="1:44" x14ac:dyDescent="0.35">
      <c r="A11" s="4" t="s">
        <v>47</v>
      </c>
      <c r="B11" s="4" t="s">
        <v>334</v>
      </c>
      <c r="C11" s="4" t="s">
        <v>382</v>
      </c>
      <c r="D11" s="2" t="s">
        <v>45</v>
      </c>
      <c r="E11" s="2" t="s">
        <v>48</v>
      </c>
      <c r="F11" s="12">
        <f>IF(AND(O11=0,P11=0,S11=0,T11=0,W11=0,X11=0,AA11=0,AB11=0,AE11=0,AF11=0,AI11=0,AJ11=0),"CLOSED",IF(COUNTIF(AI11:AL11,"&gt;0")-COUNTIF(AI11:AL11,"&gt;=1")&gt;=2,"NP/UA",IF(S11&gt;=1,ROUND(S11*IFERROR((IF(AND(T11&gt;=1,AA11&gt;=1),AA11/T11*0.5,0)+IF(AND(U11&gt;=1,AB11&gt;=1),AB11/U11*0.3,0)+IF(AND(V11&gt;=1,AC11&gt;=1),AC11/V11*0.2,0))/(IF(AND(T11&gt;=1,AA11&gt;=1),0.5,0)+IF(AND(U11&gt;=1,AB11&gt;=1),0.3,0)+IF(AND(V11&gt;=1,AC11&gt;=1),0.2,0)),1)*IFERROR((IF(AND(AB11&gt;=1,AI11&gt;=1),AI11/AB11*0.5,0)+IF(AND(AC11&gt;=1,AJ11&gt;=1),AJ11/AC11*0.3,0)+IF(AND(AD11&gt;=1,AK11&gt;=1),AK11/AD11*0.2,0))/(IF(AND(AB11&gt;=1,AI11&gt;=1),0.5,0)+IF(AND(AC11&gt;=1,AJ11&gt;=1),0.3,0)+IF(AND(AD11&gt;=1,AK11&gt;=1),0.2,0)),1),0),IFERROR(ROUND((IF(ISNUMBER(M11),M11*0.4,0)+IF(AI11&gt;=1,AI11*0.25,0)+IF(AJ11&gt;=1,AJ11*0.15,0)+IF(AK11&gt;=1,AK11*0.1,0)+IF(AL11&gt;=1,AL11*0.1,0))/(IF(ISNUMBER(M11),0.4,0)+IF(AI11&gt;=1,0.25,0)+IF(AJ11&gt;=1,0.15,0)+IF(AK11&gt;=1,0.1,0)+IF(AL11&gt;=1,0.1,0)),0),"NP/UA"))))</f>
        <v>220</v>
      </c>
      <c r="G11" s="12">
        <f>IF(AND(O11=0,P11=0,S11=0,T11=0,W11=0,X11=0,AA11=0,AB11=0,AE11=0,AF11=0,AI11=0,AJ11=0),"CLOSED",IF(COUNTIF(AE11:AH11,"&gt;0")-COUNTIF(AE11:AH11,"&gt;=1")&gt;=2,"NP/UA",IF(O11&gt;=1,ROUND(O11*IFERROR((IF(AND(P11&gt;=1,W11&gt;=1),W11/P11*0.5,0)+IF(AND(Q11&gt;=1,X11&gt;=1),X11/Q11*0.3,0)+IF(AND(R11&gt;=1,Y11&gt;=1),Y11/R11*0.2,0))/(IF(AND(P11&gt;=1,W11&gt;=1),0.5,0)+IF(AND(Q11&gt;=1,X11&gt;=1),0.3,0)+IF(AND(R11&gt;=1,Y11&gt;=1),0.2,0)),1)*IFERROR((IF(AND(X11&gt;=1,AE11&gt;=1),AE11/X11*0.5,0)+IF(AND(Y11&gt;=1,AF11&gt;=1),AF11/Y11*0.3,0)+IF(AND(Z11&gt;=1,AG11&gt;=1),AG11/Z11*0.2,0))/(IF(AND(X11&gt;=1,AE11&gt;=1),0.5,0)+IF(AND(Y11&gt;=1,AF11&gt;=1),0.3,0)+IF(AND(Z11&gt;=1,AG11&gt;=1),0.2,0)),1),0),IFERROR(ROUND((IF(ISNUMBER(N11),N11*0.4,0)+IF(AE11&gt;=1,AE11*0.25,0)+IF(AF11&gt;=1,AF11*0.15,0)+IF(AG11&gt;=1,AG11*0.1,0)+IF(AH11&gt;=1,AH11*0.1,0))/(IF(ISNUMBER(N11),0.4,0)+IF(AE11&gt;=1,0.25,0)+IF(AF11&gt;=1,0.15,0)+IF(AG11&gt;=1,0.1,0)+IF(AH11&gt;=1,0.1,0)),0),"NP/UA"))))</f>
        <v>280</v>
      </c>
      <c r="H11" s="13">
        <f>IF(F11="NP/UA","Unavail",IF(F11="CLOSED","CLOSED",IF(ISNUMBER(F11),ROUND(F11/4,0),"Unavail")))</f>
        <v>55</v>
      </c>
      <c r="I11" s="13">
        <f>IF(G11="NP/UA","Unavail",IF(G11="CLOSED","CLOSED",IF(ISNUMBER(G11),ROUND(G11/7,0),"Unavail")))</f>
        <v>40</v>
      </c>
      <c r="J11" s="13">
        <f>IF(F11="NP/UA","Unavail",IF(F11="CLOSED","CLOSED",IF(ISNUMBER(F11),ROUND(F11*0.25*0.75,0),"Unavail")))</f>
        <v>41</v>
      </c>
      <c r="K11" s="13">
        <f>IF(G11="NP/UA","Unavail",IF(G11="CLOSED","CLOSED",IF(ISNUMBER(G11),ROUND(G11*(1/7)*0.75,0),"Unavail")))</f>
        <v>30</v>
      </c>
      <c r="L11" s="7"/>
      <c r="M11" s="11">
        <f>IF(AND(O11=0,P11=0,S11=0,T11=0,W11=0,X11=0,AA11=0,AB11=0,AE11=0,AF11=0,AI11=0,AJ11=0),"CLOSED",IF(COUNTIF(AI11:AL11,"&gt;0")-COUNTIF(AI11:AL11,"&gt;=1")&gt;=2,"NP/UA",IF(AA11&gt;=1,ROUND(AA11*IFERROR((IF(AND(AB11&gt;=1,AI11&gt;=1),AI11/AB11*0.5,0)+IF(AND(AC11&gt;=1,AJ11&gt;=1),AJ11/AC11*0.3,0)+IF(AND(AD11&gt;=1,AK11&gt;=1),AK11/AD11*0.2,0))/(IF(AND(AB11&gt;=1,AI11&gt;=1),0.5,0)+IF(AND(AC11&gt;=1,AJ11&gt;=1),0.3,0)+IF(AND(AD11&gt;=1,AK11&gt;=1),0.2,0)),1),0),IFERROR(ROUND((IF(AI11&gt;=1,AI11*0.5,0)+IF(AJ11&gt;=1,AJ11*0.3,0)+IF(AK11&gt;=1,AK11*0.2,0))/(IF(AI11&gt;=1,0.5,0)+IF(AJ11&gt;=1,0.3,0)+IF(AK11&gt;=1,0.2,0)),0),"NP/UA"))))</f>
        <v>253</v>
      </c>
      <c r="N11" s="11">
        <f>IF(AND(O11=0,P11=0,S11=0,T11=0,W11=0,X11=0,AA11=0,AB11=0,AE11=0,AF11=0,AI11=0,AJ11=0),"CLOSED",IF(COUNTIF(AE11:AH11,"&gt;0")-COUNTIF(AE11:AH11,"&gt;=1")&gt;=2,"NP/UA",IF(W11&gt;=1,ROUND(W11*IFERROR((IF(AND(X11&gt;=1,AE11&gt;=1),AE11/X11*0.5,0)+IF(AND(Y11&gt;=1,AF11&gt;=1),AF11/Y11*0.3,0)+IF(AND(Z11&gt;=1,AG11&gt;=1),AG11/Z11*0.2,0))/(IF(AND(X11&gt;=1,AE11&gt;=1),0.5,0)+IF(AND(Y11&gt;=1,AF11&gt;=1),0.3,0)+IF(AND(Z11&gt;=1,AG11&gt;=1),0.2,0)),1),0),IFERROR(ROUND((IF(AE11&gt;=1,AE11*0.5,0)+IF(AF11&gt;=1,AF11*0.3,0)+IF(AG11&gt;=1,AG11*0.2,0))/(IF(AE11&gt;=1,0.5,0)+IF(AF11&gt;=1,0.3,0)+IF(AG11&gt;=1,0.2,0)),0),"NP/UA"))))</f>
        <v>335</v>
      </c>
      <c r="O11">
        <v>333</v>
      </c>
      <c r="P11">
        <v>385</v>
      </c>
      <c r="Q11">
        <v>362</v>
      </c>
      <c r="R11">
        <v>334</v>
      </c>
      <c r="S11">
        <v>276</v>
      </c>
      <c r="T11">
        <v>314</v>
      </c>
      <c r="U11">
        <v>327</v>
      </c>
      <c r="V11">
        <v>334</v>
      </c>
      <c r="W11">
        <v>380</v>
      </c>
      <c r="X11">
        <v>333</v>
      </c>
      <c r="Y11">
        <v>311</v>
      </c>
      <c r="Z11">
        <v>334</v>
      </c>
      <c r="AA11">
        <v>296</v>
      </c>
      <c r="AB11">
        <v>297</v>
      </c>
      <c r="AC11">
        <v>313</v>
      </c>
      <c r="AD11">
        <v>272</v>
      </c>
      <c r="AE11">
        <v>282</v>
      </c>
      <c r="AF11">
        <v>285</v>
      </c>
      <c r="AG11">
        <v>305</v>
      </c>
      <c r="AH11">
        <v>315</v>
      </c>
      <c r="AI11">
        <v>249</v>
      </c>
      <c r="AJ11">
        <v>269</v>
      </c>
      <c r="AK11">
        <v>241</v>
      </c>
      <c r="AL11">
        <v>298</v>
      </c>
      <c r="AM11" s="2"/>
      <c r="AN11" s="2"/>
      <c r="AO11" s="2"/>
      <c r="AP11" s="2"/>
    </row>
    <row r="12" spans="1:44" x14ac:dyDescent="0.35">
      <c r="A12" s="4" t="s">
        <v>67</v>
      </c>
      <c r="B12" s="4" t="s">
        <v>334</v>
      </c>
      <c r="C12" s="4" t="s">
        <v>382</v>
      </c>
      <c r="D12" s="2" t="s">
        <v>3</v>
      </c>
      <c r="E12" s="2" t="s">
        <v>68</v>
      </c>
      <c r="F12" s="12">
        <f>IF(AND(O12=0,P12=0,S12=0,T12=0,W12=0,X12=0,AA12=0,AB12=0,AE12=0,AF12=0,AI12=0,AJ12=0),"CLOSED",IF(COUNTIF(AI12:AL12,"&gt;0")-COUNTIF(AI12:AL12,"&gt;=1")&gt;=2,"NP/UA",IF(S12&gt;=1,ROUND(S12*IFERROR((IF(AND(T12&gt;=1,AA12&gt;=1),AA12/T12*0.5,0)+IF(AND(U12&gt;=1,AB12&gt;=1),AB12/U12*0.3,0)+IF(AND(V12&gt;=1,AC12&gt;=1),AC12/V12*0.2,0))/(IF(AND(T12&gt;=1,AA12&gt;=1),0.5,0)+IF(AND(U12&gt;=1,AB12&gt;=1),0.3,0)+IF(AND(V12&gt;=1,AC12&gt;=1),0.2,0)),1)*IFERROR((IF(AND(AB12&gt;=1,AI12&gt;=1),AI12/AB12*0.5,0)+IF(AND(AC12&gt;=1,AJ12&gt;=1),AJ12/AC12*0.3,0)+IF(AND(AD12&gt;=1,AK12&gt;=1),AK12/AD12*0.2,0))/(IF(AND(AB12&gt;=1,AI12&gt;=1),0.5,0)+IF(AND(AC12&gt;=1,AJ12&gt;=1),0.3,0)+IF(AND(AD12&gt;=1,AK12&gt;=1),0.2,0)),1),0),IFERROR(ROUND((IF(ISNUMBER(M12),M12*0.4,0)+IF(AI12&gt;=1,AI12*0.25,0)+IF(AJ12&gt;=1,AJ12*0.15,0)+IF(AK12&gt;=1,AK12*0.1,0)+IF(AL12&gt;=1,AL12*0.1,0))/(IF(ISNUMBER(M12),0.4,0)+IF(AI12&gt;=1,0.25,0)+IF(AJ12&gt;=1,0.15,0)+IF(AK12&gt;=1,0.1,0)+IF(AL12&gt;=1,0.1,0)),0),"NP/UA"))))</f>
        <v>184</v>
      </c>
      <c r="G12" s="12">
        <f>IF(AND(O12=0,P12=0,S12=0,T12=0,W12=0,X12=0,AA12=0,AB12=0,AE12=0,AF12=0,AI12=0,AJ12=0),"CLOSED",IF(COUNTIF(AE12:AH12,"&gt;0")-COUNTIF(AE12:AH12,"&gt;=1")&gt;=2,"NP/UA",IF(O12&gt;=1,ROUND(O12*IFERROR((IF(AND(P12&gt;=1,W12&gt;=1),W12/P12*0.5,0)+IF(AND(Q12&gt;=1,X12&gt;=1),X12/Q12*0.3,0)+IF(AND(R12&gt;=1,Y12&gt;=1),Y12/R12*0.2,0))/(IF(AND(P12&gt;=1,W12&gt;=1),0.5,0)+IF(AND(Q12&gt;=1,X12&gt;=1),0.3,0)+IF(AND(R12&gt;=1,Y12&gt;=1),0.2,0)),1)*IFERROR((IF(AND(X12&gt;=1,AE12&gt;=1),AE12/X12*0.5,0)+IF(AND(Y12&gt;=1,AF12&gt;=1),AF12/Y12*0.3,0)+IF(AND(Z12&gt;=1,AG12&gt;=1),AG12/Z12*0.2,0))/(IF(AND(X12&gt;=1,AE12&gt;=1),0.5,0)+IF(AND(Y12&gt;=1,AF12&gt;=1),0.3,0)+IF(AND(Z12&gt;=1,AG12&gt;=1),0.2,0)),1),0),IFERROR(ROUND((IF(ISNUMBER(N12),N12*0.4,0)+IF(AE12&gt;=1,AE12*0.25,0)+IF(AF12&gt;=1,AF12*0.15,0)+IF(AG12&gt;=1,AG12*0.1,0)+IF(AH12&gt;=1,AH12*0.1,0))/(IF(ISNUMBER(N12),0.4,0)+IF(AE12&gt;=1,0.25,0)+IF(AF12&gt;=1,0.15,0)+IF(AG12&gt;=1,0.1,0)+IF(AH12&gt;=1,0.1,0)),0),"NP/UA"))))</f>
        <v>207</v>
      </c>
      <c r="H12" s="13">
        <f>IF(F12="NP/UA","Unavail",IF(F12="CLOSED","CLOSED",IF(ISNUMBER(F12),ROUND(F12/4,0),"Unavail")))</f>
        <v>46</v>
      </c>
      <c r="I12" s="13">
        <f>IF(G12="NP/UA","Unavail",IF(G12="CLOSED","CLOSED",IF(ISNUMBER(G12),ROUND(G12/7,0),"Unavail")))</f>
        <v>30</v>
      </c>
      <c r="J12" s="13">
        <f>IF(F12="NP/UA","Unavail",IF(F12="CLOSED","CLOSED",IF(ISNUMBER(F12),ROUND(F12*0.25*0.75,0),"Unavail")))</f>
        <v>35</v>
      </c>
      <c r="K12" s="13">
        <f>IF(G12="NP/UA","Unavail",IF(G12="CLOSED","CLOSED",IF(ISNUMBER(G12),ROUND(G12*(1/7)*0.75,0),"Unavail")))</f>
        <v>22</v>
      </c>
      <c r="L12" s="7"/>
      <c r="M12" s="11">
        <f>IF(AND(O12=0,P12=0,S12=0,T12=0,W12=0,X12=0,AA12=0,AB12=0,AE12=0,AF12=0,AI12=0,AJ12=0),"CLOSED",IF(COUNTIF(AI12:AL12,"&gt;0")-COUNTIF(AI12:AL12,"&gt;=1")&gt;=2,"NP/UA",IF(AA12&gt;=1,ROUND(AA12*IFERROR((IF(AND(AB12&gt;=1,AI12&gt;=1),AI12/AB12*0.5,0)+IF(AND(AC12&gt;=1,AJ12&gt;=1),AJ12/AC12*0.3,0)+IF(AND(AD12&gt;=1,AK12&gt;=1),AK12/AD12*0.2,0))/(IF(AND(AB12&gt;=1,AI12&gt;=1),0.5,0)+IF(AND(AC12&gt;=1,AJ12&gt;=1),0.3,0)+IF(AND(AD12&gt;=1,AK12&gt;=1),0.2,0)),1),0),IFERROR(ROUND((IF(AI12&gt;=1,AI12*0.5,0)+IF(AJ12&gt;=1,AJ12*0.3,0)+IF(AK12&gt;=1,AK12*0.2,0))/(IF(AI12&gt;=1,0.5,0)+IF(AJ12&gt;=1,0.3,0)+IF(AK12&gt;=1,0.2,0)),0),"NP/UA"))))</f>
        <v>207</v>
      </c>
      <c r="N12" s="11">
        <f>IF(AND(O12=0,P12=0,S12=0,T12=0,W12=0,X12=0,AA12=0,AB12=0,AE12=0,AF12=0,AI12=0,AJ12=0),"CLOSED",IF(COUNTIF(AE12:AH12,"&gt;0")-COUNTIF(AE12:AH12,"&gt;=1")&gt;=2,"NP/UA",IF(W12&gt;=1,ROUND(W12*IFERROR((IF(AND(X12&gt;=1,AE12&gt;=1),AE12/X12*0.5,0)+IF(AND(Y12&gt;=1,AF12&gt;=1),AF12/Y12*0.3,0)+IF(AND(Z12&gt;=1,AG12&gt;=1),AG12/Z12*0.2,0))/(IF(AND(X12&gt;=1,AE12&gt;=1),0.5,0)+IF(AND(Y12&gt;=1,AF12&gt;=1),0.3,0)+IF(AND(Z12&gt;=1,AG12&gt;=1),0.2,0)),1),0),IFERROR(ROUND((IF(AE12&gt;=1,AE12*0.5,0)+IF(AF12&gt;=1,AF12*0.3,0)+IF(AG12&gt;=1,AG12*0.2,0))/(IF(AE12&gt;=1,0.5,0)+IF(AF12&gt;=1,0.3,0)+IF(AG12&gt;=1,0.2,0)),0),"NP/UA"))))</f>
        <v>269</v>
      </c>
      <c r="O12">
        <v>236</v>
      </c>
      <c r="P12">
        <v>303</v>
      </c>
      <c r="Q12">
        <v>266</v>
      </c>
      <c r="R12">
        <v>275</v>
      </c>
      <c r="S12">
        <v>217</v>
      </c>
      <c r="T12">
        <v>246</v>
      </c>
      <c r="U12">
        <v>252</v>
      </c>
      <c r="V12">
        <v>276</v>
      </c>
      <c r="W12">
        <v>285</v>
      </c>
      <c r="X12">
        <v>237</v>
      </c>
      <c r="Y12">
        <v>263</v>
      </c>
      <c r="Z12">
        <v>304</v>
      </c>
      <c r="AA12">
        <v>226</v>
      </c>
      <c r="AB12">
        <v>231</v>
      </c>
      <c r="AC12">
        <v>269</v>
      </c>
      <c r="AD12">
        <v>205</v>
      </c>
      <c r="AE12">
        <v>218</v>
      </c>
      <c r="AF12">
        <v>283</v>
      </c>
      <c r="AG12">
        <v>247</v>
      </c>
      <c r="AH12">
        <v>249</v>
      </c>
      <c r="AI12">
        <v>215</v>
      </c>
      <c r="AJ12">
        <v>239</v>
      </c>
      <c r="AK12">
        <v>187</v>
      </c>
      <c r="AL12">
        <v>203</v>
      </c>
      <c r="AM12" s="2"/>
      <c r="AN12" s="2"/>
      <c r="AO12" s="2"/>
      <c r="AP12" s="2"/>
    </row>
    <row r="13" spans="1:44" x14ac:dyDescent="0.35">
      <c r="A13" s="4" t="s">
        <v>70</v>
      </c>
      <c r="B13" s="4" t="s">
        <v>334</v>
      </c>
      <c r="C13" s="4" t="s">
        <v>382</v>
      </c>
      <c r="D13" s="2" t="s">
        <v>71</v>
      </c>
      <c r="E13" s="2" t="s">
        <v>72</v>
      </c>
      <c r="F13" s="12">
        <f>IF(AND(O13=0,P13=0,S13=0,T13=0,W13=0,X13=0,AA13=0,AB13=0,AE13=0,AF13=0,AI13=0,AJ13=0),"CLOSED",IF(COUNTIF(AI13:AL13,"&gt;0")-COUNTIF(AI13:AL13,"&gt;=1")&gt;=2,"NP/UA",IF(S13&gt;=1,ROUND(S13*IFERROR((IF(AND(T13&gt;=1,AA13&gt;=1),AA13/T13*0.5,0)+IF(AND(U13&gt;=1,AB13&gt;=1),AB13/U13*0.3,0)+IF(AND(V13&gt;=1,AC13&gt;=1),AC13/V13*0.2,0))/(IF(AND(T13&gt;=1,AA13&gt;=1),0.5,0)+IF(AND(U13&gt;=1,AB13&gt;=1),0.3,0)+IF(AND(V13&gt;=1,AC13&gt;=1),0.2,0)),1)*IFERROR((IF(AND(AB13&gt;=1,AI13&gt;=1),AI13/AB13*0.5,0)+IF(AND(AC13&gt;=1,AJ13&gt;=1),AJ13/AC13*0.3,0)+IF(AND(AD13&gt;=1,AK13&gt;=1),AK13/AD13*0.2,0))/(IF(AND(AB13&gt;=1,AI13&gt;=1),0.5,0)+IF(AND(AC13&gt;=1,AJ13&gt;=1),0.3,0)+IF(AND(AD13&gt;=1,AK13&gt;=1),0.2,0)),1),0),IFERROR(ROUND((IF(ISNUMBER(M13),M13*0.4,0)+IF(AI13&gt;=1,AI13*0.25,0)+IF(AJ13&gt;=1,AJ13*0.15,0)+IF(AK13&gt;=1,AK13*0.1,0)+IF(AL13&gt;=1,AL13*0.1,0))/(IF(ISNUMBER(M13),0.4,0)+IF(AI13&gt;=1,0.25,0)+IF(AJ13&gt;=1,0.15,0)+IF(AK13&gt;=1,0.1,0)+IF(AL13&gt;=1,0.1,0)),0),"NP/UA"))))</f>
        <v>47</v>
      </c>
      <c r="G13" s="12">
        <f>IF(AND(O13=0,P13=0,S13=0,T13=0,W13=0,X13=0,AA13=0,AB13=0,AE13=0,AF13=0,AI13=0,AJ13=0),"CLOSED",IF(COUNTIF(AE13:AH13,"&gt;0")-COUNTIF(AE13:AH13,"&gt;=1")&gt;=2,"NP/UA",IF(O13&gt;=1,ROUND(O13*IFERROR((IF(AND(P13&gt;=1,W13&gt;=1),W13/P13*0.5,0)+IF(AND(Q13&gt;=1,X13&gt;=1),X13/Q13*0.3,0)+IF(AND(R13&gt;=1,Y13&gt;=1),Y13/R13*0.2,0))/(IF(AND(P13&gt;=1,W13&gt;=1),0.5,0)+IF(AND(Q13&gt;=1,X13&gt;=1),0.3,0)+IF(AND(R13&gt;=1,Y13&gt;=1),0.2,0)),1)*IFERROR((IF(AND(X13&gt;=1,AE13&gt;=1),AE13/X13*0.5,0)+IF(AND(Y13&gt;=1,AF13&gt;=1),AF13/Y13*0.3,0)+IF(AND(Z13&gt;=1,AG13&gt;=1),AG13/Z13*0.2,0))/(IF(AND(X13&gt;=1,AE13&gt;=1),0.5,0)+IF(AND(Y13&gt;=1,AF13&gt;=1),0.3,0)+IF(AND(Z13&gt;=1,AG13&gt;=1),0.2,0)),1),0),IFERROR(ROUND((IF(ISNUMBER(N13),N13*0.4,0)+IF(AE13&gt;=1,AE13*0.25,0)+IF(AF13&gt;=1,AF13*0.15,0)+IF(AG13&gt;=1,AG13*0.1,0)+IF(AH13&gt;=1,AH13*0.1,0))/(IF(ISNUMBER(N13),0.4,0)+IF(AE13&gt;=1,0.25,0)+IF(AF13&gt;=1,0.15,0)+IF(AG13&gt;=1,0.1,0)+IF(AH13&gt;=1,0.1,0)),0),"NP/UA"))))</f>
        <v>84</v>
      </c>
      <c r="H13" s="13">
        <f>IF(F13="NP/UA","Unavail",IF(F13="CLOSED","CLOSED",IF(ISNUMBER(F13),ROUND(F13/4,0),"Unavail")))</f>
        <v>12</v>
      </c>
      <c r="I13" s="13">
        <f>IF(G13="NP/UA","Unavail",IF(G13="CLOSED","CLOSED",IF(ISNUMBER(G13),ROUND(G13/7,0),"Unavail")))</f>
        <v>12</v>
      </c>
      <c r="J13" s="13">
        <f>IF(F13="NP/UA","Unavail",IF(F13="CLOSED","CLOSED",IF(ISNUMBER(F13),ROUND(F13*0.25*0.75,0),"Unavail")))</f>
        <v>9</v>
      </c>
      <c r="K13" s="13">
        <f>IF(G13="NP/UA","Unavail",IF(G13="CLOSED","CLOSED",IF(ISNUMBER(G13),ROUND(G13*(1/7)*0.75,0),"Unavail")))</f>
        <v>9</v>
      </c>
      <c r="L13" s="7"/>
      <c r="M13" s="11">
        <f>IF(AND(O13=0,P13=0,S13=0,T13=0,W13=0,X13=0,AA13=0,AB13=0,AE13=0,AF13=0,AI13=0,AJ13=0),"CLOSED",IF(COUNTIF(AI13:AL13,"&gt;0")-COUNTIF(AI13:AL13,"&gt;=1")&gt;=2,"NP/UA",IF(AA13&gt;=1,ROUND(AA13*IFERROR((IF(AND(AB13&gt;=1,AI13&gt;=1),AI13/AB13*0.5,0)+IF(AND(AC13&gt;=1,AJ13&gt;=1),AJ13/AC13*0.3,0)+IF(AND(AD13&gt;=1,AK13&gt;=1),AK13/AD13*0.2,0))/(IF(AND(AB13&gt;=1,AI13&gt;=1),0.5,0)+IF(AND(AC13&gt;=1,AJ13&gt;=1),0.3,0)+IF(AND(AD13&gt;=1,AK13&gt;=1),0.2,0)),1),0),IFERROR(ROUND((IF(AI13&gt;=1,AI13*0.5,0)+IF(AJ13&gt;=1,AJ13*0.3,0)+IF(AK13&gt;=1,AK13*0.2,0))/(IF(AI13&gt;=1,0.5,0)+IF(AJ13&gt;=1,0.3,0)+IF(AK13&gt;=1,0.2,0)),0),"NP/UA"))))</f>
        <v>61</v>
      </c>
      <c r="N13" s="11">
        <f>IF(AND(O13=0,P13=0,S13=0,T13=0,W13=0,X13=0,AA13=0,AB13=0,AE13=0,AF13=0,AI13=0,AJ13=0),"CLOSED",IF(COUNTIF(AE13:AH13,"&gt;0")-COUNTIF(AE13:AH13,"&gt;=1")&gt;=2,"NP/UA",IF(W13&gt;=1,ROUND(W13*IFERROR((IF(AND(X13&gt;=1,AE13&gt;=1),AE13/X13*0.5,0)+IF(AND(Y13&gt;=1,AF13&gt;=1),AF13/Y13*0.3,0)+IF(AND(Z13&gt;=1,AG13&gt;=1),AG13/Z13*0.2,0))/(IF(AND(X13&gt;=1,AE13&gt;=1),0.5,0)+IF(AND(Y13&gt;=1,AF13&gt;=1),0.3,0)+IF(AND(Z13&gt;=1,AG13&gt;=1),0.2,0)),1),0),IFERROR(ROUND((IF(AE13&gt;=1,AE13*0.5,0)+IF(AF13&gt;=1,AF13*0.3,0)+IF(AG13&gt;=1,AG13*0.2,0))/(IF(AE13&gt;=1,0.5,0)+IF(AF13&gt;=1,0.3,0)+IF(AG13&gt;=1,0.2,0)),0),"NP/UA"))))</f>
        <v>67</v>
      </c>
      <c r="O13">
        <v>97</v>
      </c>
      <c r="P13">
        <v>82</v>
      </c>
      <c r="Q13">
        <v>87</v>
      </c>
      <c r="R13">
        <v>99</v>
      </c>
      <c r="S13">
        <v>68</v>
      </c>
      <c r="T13">
        <v>90</v>
      </c>
      <c r="U13">
        <v>95</v>
      </c>
      <c r="V13">
        <v>91</v>
      </c>
      <c r="W13">
        <v>73</v>
      </c>
      <c r="X13">
        <v>88</v>
      </c>
      <c r="Y13">
        <v>97</v>
      </c>
      <c r="Z13">
        <v>73</v>
      </c>
      <c r="AA13">
        <v>71</v>
      </c>
      <c r="AB13">
        <v>71</v>
      </c>
      <c r="AC13">
        <v>84</v>
      </c>
      <c r="AD13">
        <v>78</v>
      </c>
      <c r="AE13">
        <v>85</v>
      </c>
      <c r="AF13">
        <v>82</v>
      </c>
      <c r="AG13">
        <v>64</v>
      </c>
      <c r="AH13">
        <v>70</v>
      </c>
      <c r="AI13">
        <v>57</v>
      </c>
      <c r="AJ13">
        <v>81</v>
      </c>
      <c r="AK13">
        <v>67</v>
      </c>
      <c r="AL13">
        <v>59</v>
      </c>
      <c r="AM13" s="2"/>
      <c r="AN13" s="2"/>
      <c r="AO13" s="2"/>
      <c r="AP13" s="2"/>
    </row>
    <row r="14" spans="1:44" x14ac:dyDescent="0.35">
      <c r="A14" s="4" t="s">
        <v>76</v>
      </c>
      <c r="B14" s="4" t="s">
        <v>334</v>
      </c>
      <c r="C14" s="4" t="s">
        <v>382</v>
      </c>
      <c r="D14" s="2" t="s">
        <v>3</v>
      </c>
      <c r="E14" s="2" t="s">
        <v>77</v>
      </c>
      <c r="F14" s="12">
        <f>IF(AND(O14=0,P14=0,S14=0,T14=0,W14=0,X14=0,AA14=0,AB14=0,AE14=0,AF14=0,AI14=0,AJ14=0),"CLOSED",IF(COUNTIF(AI14:AL14,"&gt;0")-COUNTIF(AI14:AL14,"&gt;=1")&gt;=2,"NP/UA",IF(S14&gt;=1,ROUND(S14*IFERROR((IF(AND(T14&gt;=1,AA14&gt;=1),AA14/T14*0.5,0)+IF(AND(U14&gt;=1,AB14&gt;=1),AB14/U14*0.3,0)+IF(AND(V14&gt;=1,AC14&gt;=1),AC14/V14*0.2,0))/(IF(AND(T14&gt;=1,AA14&gt;=1),0.5,0)+IF(AND(U14&gt;=1,AB14&gt;=1),0.3,0)+IF(AND(V14&gt;=1,AC14&gt;=1),0.2,0)),1)*IFERROR((IF(AND(AB14&gt;=1,AI14&gt;=1),AI14/AB14*0.5,0)+IF(AND(AC14&gt;=1,AJ14&gt;=1),AJ14/AC14*0.3,0)+IF(AND(AD14&gt;=1,AK14&gt;=1),AK14/AD14*0.2,0))/(IF(AND(AB14&gt;=1,AI14&gt;=1),0.5,0)+IF(AND(AC14&gt;=1,AJ14&gt;=1),0.3,0)+IF(AND(AD14&gt;=1,AK14&gt;=1),0.2,0)),1),0),IFERROR(ROUND((IF(ISNUMBER(M14),M14*0.4,0)+IF(AI14&gt;=1,AI14*0.25,0)+IF(AJ14&gt;=1,AJ14*0.15,0)+IF(AK14&gt;=1,AK14*0.1,0)+IF(AL14&gt;=1,AL14*0.1,0))/(IF(ISNUMBER(M14),0.4,0)+IF(AI14&gt;=1,0.25,0)+IF(AJ14&gt;=1,0.15,0)+IF(AK14&gt;=1,0.1,0)+IF(AL14&gt;=1,0.1,0)),0),"NP/UA"))))</f>
        <v>1</v>
      </c>
      <c r="G14" s="12">
        <f>IF(AND(O14=0,P14=0,S14=0,T14=0,W14=0,X14=0,AA14=0,AB14=0,AE14=0,AF14=0,AI14=0,AJ14=0),"CLOSED",IF(COUNTIF(AE14:AH14,"&gt;0")-COUNTIF(AE14:AH14,"&gt;=1")&gt;=2,"NP/UA",IF(O14&gt;=1,ROUND(O14*IFERROR((IF(AND(P14&gt;=1,W14&gt;=1),W14/P14*0.5,0)+IF(AND(Q14&gt;=1,X14&gt;=1),X14/Q14*0.3,0)+IF(AND(R14&gt;=1,Y14&gt;=1),Y14/R14*0.2,0))/(IF(AND(P14&gt;=1,W14&gt;=1),0.5,0)+IF(AND(Q14&gt;=1,X14&gt;=1),0.3,0)+IF(AND(R14&gt;=1,Y14&gt;=1),0.2,0)),1)*IFERROR((IF(AND(X14&gt;=1,AE14&gt;=1),AE14/X14*0.5,0)+IF(AND(Y14&gt;=1,AF14&gt;=1),AF14/Y14*0.3,0)+IF(AND(Z14&gt;=1,AG14&gt;=1),AG14/Z14*0.2,0))/(IF(AND(X14&gt;=1,AE14&gt;=1),0.5,0)+IF(AND(Y14&gt;=1,AF14&gt;=1),0.3,0)+IF(AND(Z14&gt;=1,AG14&gt;=1),0.2,0)),1),0),IFERROR(ROUND((IF(ISNUMBER(N14),N14*0.4,0)+IF(AE14&gt;=1,AE14*0.25,0)+IF(AF14&gt;=1,AF14*0.15,0)+IF(AG14&gt;=1,AG14*0.1,0)+IF(AH14&gt;=1,AH14*0.1,0))/(IF(ISNUMBER(N14),0.4,0)+IF(AE14&gt;=1,0.25,0)+IF(AF14&gt;=1,0.15,0)+IF(AG14&gt;=1,0.1,0)+IF(AH14&gt;=1,0.1,0)),0),"NP/UA"))))</f>
        <v>20</v>
      </c>
      <c r="H14" s="13">
        <f>IF(F14="NP/UA","Unavail",IF(F14="CLOSED","CLOSED",IF(ISNUMBER(F14),ROUND(F14/4,0),"Unavail")))</f>
        <v>0</v>
      </c>
      <c r="I14" s="13">
        <f>IF(G14="NP/UA","Unavail",IF(G14="CLOSED","CLOSED",IF(ISNUMBER(G14),ROUND(G14/7,0),"Unavail")))</f>
        <v>3</v>
      </c>
      <c r="J14" s="13">
        <f>IF(F14="NP/UA","Unavail",IF(F14="CLOSED","CLOSED",IF(ISNUMBER(F14),ROUND(F14*0.25*0.75,0),"Unavail")))</f>
        <v>0</v>
      </c>
      <c r="K14" s="13">
        <f>IF(G14="NP/UA","Unavail",IF(G14="CLOSED","CLOSED",IF(ISNUMBER(G14),ROUND(G14*(1/7)*0.75,0),"Unavail")))</f>
        <v>2</v>
      </c>
      <c r="L14" s="7"/>
      <c r="M14" s="11">
        <f>IF(AND(O14=0,P14=0,S14=0,T14=0,W14=0,X14=0,AA14=0,AB14=0,AE14=0,AF14=0,AI14=0,AJ14=0),"CLOSED",IF(COUNTIF(AI14:AL14,"&gt;0")-COUNTIF(AI14:AL14,"&gt;=1")&gt;=2,"NP/UA",IF(AA14&gt;=1,ROUND(AA14*IFERROR((IF(AND(AB14&gt;=1,AI14&gt;=1),AI14/AB14*0.5,0)+IF(AND(AC14&gt;=1,AJ14&gt;=1),AJ14/AC14*0.3,0)+IF(AND(AD14&gt;=1,AK14&gt;=1),AK14/AD14*0.2,0))/(IF(AND(AB14&gt;=1,AI14&gt;=1),0.5,0)+IF(AND(AC14&gt;=1,AJ14&gt;=1),0.3,0)+IF(AND(AD14&gt;=1,AK14&gt;=1),0.2,0)),1),0),IFERROR(ROUND((IF(AI14&gt;=1,AI14*0.5,0)+IF(AJ14&gt;=1,AJ14*0.3,0)+IF(AK14&gt;=1,AK14*0.2,0))/(IF(AI14&gt;=1,0.5,0)+IF(AJ14&gt;=1,0.3,0)+IF(AK14&gt;=1,0.2,0)),0),"NP/UA"))))</f>
        <v>21</v>
      </c>
      <c r="N14" s="11">
        <f>IF(AND(O14=0,P14=0,S14=0,T14=0,W14=0,X14=0,AA14=0,AB14=0,AE14=0,AF14=0,AI14=0,AJ14=0),"CLOSED",IF(COUNTIF(AE14:AH14,"&gt;0")-COUNTIF(AE14:AH14,"&gt;=1")&gt;=2,"NP/UA",IF(W14&gt;=1,ROUND(W14*IFERROR((IF(AND(X14&gt;=1,AE14&gt;=1),AE14/X14*0.5,0)+IF(AND(Y14&gt;=1,AF14&gt;=1),AF14/Y14*0.3,0)+IF(AND(Z14&gt;=1,AG14&gt;=1),AG14/Z14*0.2,0))/(IF(AND(X14&gt;=1,AE14&gt;=1),0.5,0)+IF(AND(Y14&gt;=1,AF14&gt;=1),0.3,0)+IF(AND(Z14&gt;=1,AG14&gt;=1),0.2,0)),1),0),IFERROR(ROUND((IF(AE14&gt;=1,AE14*0.5,0)+IF(AF14&gt;=1,AF14*0.3,0)+IF(AG14&gt;=1,AG14*0.2,0))/(IF(AE14&gt;=1,0.5,0)+IF(AF14&gt;=1,0.3,0)+IF(AG14&gt;=1,0.2,0)),0),"NP/UA"))))</f>
        <v>20</v>
      </c>
      <c r="O14">
        <v>1</v>
      </c>
      <c r="P14">
        <v>1</v>
      </c>
      <c r="Q14">
        <v>1</v>
      </c>
      <c r="R14">
        <v>1</v>
      </c>
      <c r="S14">
        <v>1</v>
      </c>
      <c r="T14">
        <v>0</v>
      </c>
      <c r="U14">
        <v>0</v>
      </c>
      <c r="V14">
        <v>0</v>
      </c>
      <c r="W14">
        <v>2</v>
      </c>
      <c r="X14">
        <v>2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2</v>
      </c>
      <c r="AF14">
        <v>14</v>
      </c>
      <c r="AG14">
        <v>33</v>
      </c>
      <c r="AH14">
        <v>25</v>
      </c>
      <c r="AI14">
        <v>0</v>
      </c>
      <c r="AJ14">
        <v>13</v>
      </c>
      <c r="AK14">
        <v>32</v>
      </c>
      <c r="AL14">
        <v>17</v>
      </c>
      <c r="AM14" s="2"/>
      <c r="AN14" s="2"/>
      <c r="AO14" s="2"/>
      <c r="AP14" s="2"/>
    </row>
    <row r="15" spans="1:44" x14ac:dyDescent="0.35">
      <c r="A15" s="4" t="s">
        <v>83</v>
      </c>
      <c r="B15" s="4" t="s">
        <v>334</v>
      </c>
      <c r="C15" s="4" t="s">
        <v>382</v>
      </c>
      <c r="D15" s="2" t="s">
        <v>37</v>
      </c>
      <c r="E15" s="2" t="s">
        <v>11</v>
      </c>
      <c r="F15" s="12">
        <f>IF(AND(O15=0,P15=0,S15=0,T15=0,W15=0,X15=0,AA15=0,AB15=0,AE15=0,AF15=0,AI15=0,AJ15=0),"CLOSED",IF(COUNTIF(AI15:AL15,"&gt;0")-COUNTIF(AI15:AL15,"&gt;=1")&gt;=2,"NP/UA",IF(S15&gt;=1,ROUND(S15*IFERROR((IF(AND(T15&gt;=1,AA15&gt;=1),AA15/T15*0.5,0)+IF(AND(U15&gt;=1,AB15&gt;=1),AB15/U15*0.3,0)+IF(AND(V15&gt;=1,AC15&gt;=1),AC15/V15*0.2,0))/(IF(AND(T15&gt;=1,AA15&gt;=1),0.5,0)+IF(AND(U15&gt;=1,AB15&gt;=1),0.3,0)+IF(AND(V15&gt;=1,AC15&gt;=1),0.2,0)),1)*IFERROR((IF(AND(AB15&gt;=1,AI15&gt;=1),AI15/AB15*0.5,0)+IF(AND(AC15&gt;=1,AJ15&gt;=1),AJ15/AC15*0.3,0)+IF(AND(AD15&gt;=1,AK15&gt;=1),AK15/AD15*0.2,0))/(IF(AND(AB15&gt;=1,AI15&gt;=1),0.5,0)+IF(AND(AC15&gt;=1,AJ15&gt;=1),0.3,0)+IF(AND(AD15&gt;=1,AK15&gt;=1),0.2,0)),1),0),IFERROR(ROUND((IF(ISNUMBER(M15),M15*0.4,0)+IF(AI15&gt;=1,AI15*0.25,0)+IF(AJ15&gt;=1,AJ15*0.15,0)+IF(AK15&gt;=1,AK15*0.1,0)+IF(AL15&gt;=1,AL15*0.1,0))/(IF(ISNUMBER(M15),0.4,0)+IF(AI15&gt;=1,0.25,0)+IF(AJ15&gt;=1,0.15,0)+IF(AK15&gt;=1,0.1,0)+IF(AL15&gt;=1,0.1,0)),0),"NP/UA"))))</f>
        <v>290</v>
      </c>
      <c r="G15" s="12">
        <f>IF(AND(O15=0,P15=0,S15=0,T15=0,W15=0,X15=0,AA15=0,AB15=0,AE15=0,AF15=0,AI15=0,AJ15=0),"CLOSED",IF(COUNTIF(AE15:AH15,"&gt;0")-COUNTIF(AE15:AH15,"&gt;=1")&gt;=2,"NP/UA",IF(O15&gt;=1,ROUND(O15*IFERROR((IF(AND(P15&gt;=1,W15&gt;=1),W15/P15*0.5,0)+IF(AND(Q15&gt;=1,X15&gt;=1),X15/Q15*0.3,0)+IF(AND(R15&gt;=1,Y15&gt;=1),Y15/R15*0.2,0))/(IF(AND(P15&gt;=1,W15&gt;=1),0.5,0)+IF(AND(Q15&gt;=1,X15&gt;=1),0.3,0)+IF(AND(R15&gt;=1,Y15&gt;=1),0.2,0)),1)*IFERROR((IF(AND(X15&gt;=1,AE15&gt;=1),AE15/X15*0.5,0)+IF(AND(Y15&gt;=1,AF15&gt;=1),AF15/Y15*0.3,0)+IF(AND(Z15&gt;=1,AG15&gt;=1),AG15/Z15*0.2,0))/(IF(AND(X15&gt;=1,AE15&gt;=1),0.5,0)+IF(AND(Y15&gt;=1,AF15&gt;=1),0.3,0)+IF(AND(Z15&gt;=1,AG15&gt;=1),0.2,0)),1),0),IFERROR(ROUND((IF(ISNUMBER(N15),N15*0.4,0)+IF(AE15&gt;=1,AE15*0.25,0)+IF(AF15&gt;=1,AF15*0.15,0)+IF(AG15&gt;=1,AG15*0.1,0)+IF(AH15&gt;=1,AH15*0.1,0))/(IF(ISNUMBER(N15),0.4,0)+IF(AE15&gt;=1,0.25,0)+IF(AF15&gt;=1,0.15,0)+IF(AG15&gt;=1,0.1,0)+IF(AH15&gt;=1,0.1,0)),0),"NP/UA"))))</f>
        <v>301</v>
      </c>
      <c r="H15" s="13">
        <f>IF(F15="NP/UA","Unavail",IF(F15="CLOSED","CLOSED",IF(ISNUMBER(F15),ROUND(F15/4,0),"Unavail")))</f>
        <v>73</v>
      </c>
      <c r="I15" s="13">
        <f>IF(G15="NP/UA","Unavail",IF(G15="CLOSED","CLOSED",IF(ISNUMBER(G15),ROUND(G15/7,0),"Unavail")))</f>
        <v>43</v>
      </c>
      <c r="J15" s="13">
        <f>IF(F15="NP/UA","Unavail",IF(F15="CLOSED","CLOSED",IF(ISNUMBER(F15),ROUND(F15*0.25*0.75,0),"Unavail")))</f>
        <v>54</v>
      </c>
      <c r="K15" s="13">
        <f>IF(G15="NP/UA","Unavail",IF(G15="CLOSED","CLOSED",IF(ISNUMBER(G15),ROUND(G15*(1/7)*0.75,0),"Unavail")))</f>
        <v>32</v>
      </c>
      <c r="L15" s="7"/>
      <c r="M15" s="11">
        <f>IF(AND(O15=0,P15=0,S15=0,T15=0,W15=0,X15=0,AA15=0,AB15=0,AE15=0,AF15=0,AI15=0,AJ15=0),"CLOSED",IF(COUNTIF(AI15:AL15,"&gt;0")-COUNTIF(AI15:AL15,"&gt;=1")&gt;=2,"NP/UA",IF(AA15&gt;=1,ROUND(AA15*IFERROR((IF(AND(AB15&gt;=1,AI15&gt;=1),AI15/AB15*0.5,0)+IF(AND(AC15&gt;=1,AJ15&gt;=1),AJ15/AC15*0.3,0)+IF(AND(AD15&gt;=1,AK15&gt;=1),AK15/AD15*0.2,0))/(IF(AND(AB15&gt;=1,AI15&gt;=1),0.5,0)+IF(AND(AC15&gt;=1,AJ15&gt;=1),0.3,0)+IF(AND(AD15&gt;=1,AK15&gt;=1),0.2,0)),1),0),IFERROR(ROUND((IF(AI15&gt;=1,AI15*0.5,0)+IF(AJ15&gt;=1,AJ15*0.3,0)+IF(AK15&gt;=1,AK15*0.2,0))/(IF(AI15&gt;=1,0.5,0)+IF(AJ15&gt;=1,0.3,0)+IF(AK15&gt;=1,0.2,0)),0),"NP/UA"))))</f>
        <v>314</v>
      </c>
      <c r="N15" s="11">
        <f>IF(AND(O15=0,P15=0,S15=0,T15=0,W15=0,X15=0,AA15=0,AB15=0,AE15=0,AF15=0,AI15=0,AJ15=0),"CLOSED",IF(COUNTIF(AE15:AH15,"&gt;0")-COUNTIF(AE15:AH15,"&gt;=1")&gt;=2,"NP/UA",IF(W15&gt;=1,ROUND(W15*IFERROR((IF(AND(X15&gt;=1,AE15&gt;=1),AE15/X15*0.5,0)+IF(AND(Y15&gt;=1,AF15&gt;=1),AF15/Y15*0.3,0)+IF(AND(Z15&gt;=1,AG15&gt;=1),AG15/Z15*0.2,0))/(IF(AND(X15&gt;=1,AE15&gt;=1),0.5,0)+IF(AND(Y15&gt;=1,AF15&gt;=1),0.3,0)+IF(AND(Z15&gt;=1,AG15&gt;=1),0.2,0)),1),0),IFERROR(ROUND((IF(AE15&gt;=1,AE15*0.5,0)+IF(AF15&gt;=1,AF15*0.3,0)+IF(AG15&gt;=1,AG15*0.2,0))/(IF(AE15&gt;=1,0.5,0)+IF(AF15&gt;=1,0.3,0)+IF(AG15&gt;=1,0.2,0)),0),"NP/UA"))))</f>
        <v>319</v>
      </c>
      <c r="O15">
        <v>356</v>
      </c>
      <c r="P15">
        <v>363</v>
      </c>
      <c r="Q15">
        <v>361</v>
      </c>
      <c r="R15">
        <v>361</v>
      </c>
      <c r="S15">
        <v>356</v>
      </c>
      <c r="T15">
        <v>385</v>
      </c>
      <c r="U15">
        <v>374</v>
      </c>
      <c r="V15">
        <v>363</v>
      </c>
      <c r="W15">
        <v>360</v>
      </c>
      <c r="X15">
        <v>350</v>
      </c>
      <c r="Y15">
        <v>302</v>
      </c>
      <c r="Z15">
        <v>341</v>
      </c>
      <c r="AA15">
        <v>359</v>
      </c>
      <c r="AB15">
        <v>364</v>
      </c>
      <c r="AC15">
        <v>313</v>
      </c>
      <c r="AD15">
        <v>330</v>
      </c>
      <c r="AE15">
        <v>318</v>
      </c>
      <c r="AF15">
        <v>281</v>
      </c>
      <c r="AG15">
        <v>260</v>
      </c>
      <c r="AH15">
        <v>291</v>
      </c>
      <c r="AI15">
        <v>323</v>
      </c>
      <c r="AJ15">
        <v>270</v>
      </c>
      <c r="AK15">
        <v>284</v>
      </c>
      <c r="AL15">
        <v>280</v>
      </c>
      <c r="AM15" s="2"/>
      <c r="AN15" s="2"/>
      <c r="AO15" s="2"/>
      <c r="AP15" s="2"/>
    </row>
    <row r="16" spans="1:44" x14ac:dyDescent="0.35">
      <c r="A16" s="4" t="s">
        <v>89</v>
      </c>
      <c r="B16" s="4" t="s">
        <v>334</v>
      </c>
      <c r="C16" s="4" t="s">
        <v>382</v>
      </c>
      <c r="D16" s="2" t="s">
        <v>3</v>
      </c>
      <c r="E16" s="2" t="s">
        <v>26</v>
      </c>
      <c r="F16" s="12">
        <f>IF(AND(O16=0,P16=0,S16=0,T16=0,W16=0,X16=0,AA16=0,AB16=0,AE16=0,AF16=0,AI16=0,AJ16=0),"CLOSED",IF(COUNTIF(AI16:AL16,"&gt;0")-COUNTIF(AI16:AL16,"&gt;=1")&gt;=2,"NP/UA",IF(S16&gt;=1,ROUND(S16*IFERROR((IF(AND(T16&gt;=1,AA16&gt;=1),AA16/T16*0.5,0)+IF(AND(U16&gt;=1,AB16&gt;=1),AB16/U16*0.3,0)+IF(AND(V16&gt;=1,AC16&gt;=1),AC16/V16*0.2,0))/(IF(AND(T16&gt;=1,AA16&gt;=1),0.5,0)+IF(AND(U16&gt;=1,AB16&gt;=1),0.3,0)+IF(AND(V16&gt;=1,AC16&gt;=1),0.2,0)),1)*IFERROR((IF(AND(AB16&gt;=1,AI16&gt;=1),AI16/AB16*0.5,0)+IF(AND(AC16&gt;=1,AJ16&gt;=1),AJ16/AC16*0.3,0)+IF(AND(AD16&gt;=1,AK16&gt;=1),AK16/AD16*0.2,0))/(IF(AND(AB16&gt;=1,AI16&gt;=1),0.5,0)+IF(AND(AC16&gt;=1,AJ16&gt;=1),0.3,0)+IF(AND(AD16&gt;=1,AK16&gt;=1),0.2,0)),1),0),IFERROR(ROUND((IF(ISNUMBER(M16),M16*0.4,0)+IF(AI16&gt;=1,AI16*0.25,0)+IF(AJ16&gt;=1,AJ16*0.15,0)+IF(AK16&gt;=1,AK16*0.1,0)+IF(AL16&gt;=1,AL16*0.1,0))/(IF(ISNUMBER(M16),0.4,0)+IF(AI16&gt;=1,0.25,0)+IF(AJ16&gt;=1,0.15,0)+IF(AK16&gt;=1,0.1,0)+IF(AL16&gt;=1,0.1,0)),0),"NP/UA"))))</f>
        <v>346</v>
      </c>
      <c r="G16" s="12">
        <f>IF(AND(O16=0,P16=0,S16=0,T16=0,W16=0,X16=0,AA16=0,AB16=0,AE16=0,AF16=0,AI16=0,AJ16=0),"CLOSED",IF(COUNTIF(AE16:AH16,"&gt;0")-COUNTIF(AE16:AH16,"&gt;=1")&gt;=2,"NP/UA",IF(O16&gt;=1,ROUND(O16*IFERROR((IF(AND(P16&gt;=1,W16&gt;=1),W16/P16*0.5,0)+IF(AND(Q16&gt;=1,X16&gt;=1),X16/Q16*0.3,0)+IF(AND(R16&gt;=1,Y16&gt;=1),Y16/R16*0.2,0))/(IF(AND(P16&gt;=1,W16&gt;=1),0.5,0)+IF(AND(Q16&gt;=1,X16&gt;=1),0.3,0)+IF(AND(R16&gt;=1,Y16&gt;=1),0.2,0)),1)*IFERROR((IF(AND(X16&gt;=1,AE16&gt;=1),AE16/X16*0.5,0)+IF(AND(Y16&gt;=1,AF16&gt;=1),AF16/Y16*0.3,0)+IF(AND(Z16&gt;=1,AG16&gt;=1),AG16/Z16*0.2,0))/(IF(AND(X16&gt;=1,AE16&gt;=1),0.5,0)+IF(AND(Y16&gt;=1,AF16&gt;=1),0.3,0)+IF(AND(Z16&gt;=1,AG16&gt;=1),0.2,0)),1),0),IFERROR(ROUND((IF(ISNUMBER(N16),N16*0.4,0)+IF(AE16&gt;=1,AE16*0.25,0)+IF(AF16&gt;=1,AF16*0.15,0)+IF(AG16&gt;=1,AG16*0.1,0)+IF(AH16&gt;=1,AH16*0.1,0))/(IF(ISNUMBER(N16),0.4,0)+IF(AE16&gt;=1,0.25,0)+IF(AF16&gt;=1,0.15,0)+IF(AG16&gt;=1,0.1,0)+IF(AH16&gt;=1,0.1,0)),0),"NP/UA"))))</f>
        <v>368</v>
      </c>
      <c r="H16" s="13">
        <f>IF(F16="NP/UA","Unavail",IF(F16="CLOSED","CLOSED",IF(ISNUMBER(F16),ROUND(F16/4,0),"Unavail")))</f>
        <v>87</v>
      </c>
      <c r="I16" s="13">
        <f>IF(G16="NP/UA","Unavail",IF(G16="CLOSED","CLOSED",IF(ISNUMBER(G16),ROUND(G16/7,0),"Unavail")))</f>
        <v>53</v>
      </c>
      <c r="J16" s="13">
        <f>IF(F16="NP/UA","Unavail",IF(F16="CLOSED","CLOSED",IF(ISNUMBER(F16),ROUND(F16*0.25*0.75,0),"Unavail")))</f>
        <v>65</v>
      </c>
      <c r="K16" s="13">
        <f>IF(G16="NP/UA","Unavail",IF(G16="CLOSED","CLOSED",IF(ISNUMBER(G16),ROUND(G16*(1/7)*0.75,0),"Unavail")))</f>
        <v>39</v>
      </c>
      <c r="L16" s="7"/>
      <c r="M16" s="11">
        <f>IF(AND(O16=0,P16=0,S16=0,T16=0,W16=0,X16=0,AA16=0,AB16=0,AE16=0,AF16=0,AI16=0,AJ16=0),"CLOSED",IF(COUNTIF(AI16:AL16,"&gt;0")-COUNTIF(AI16:AL16,"&gt;=1")&gt;=2,"NP/UA",IF(AA16&gt;=1,ROUND(AA16*IFERROR((IF(AND(AB16&gt;=1,AI16&gt;=1),AI16/AB16*0.5,0)+IF(AND(AC16&gt;=1,AJ16&gt;=1),AJ16/AC16*0.3,0)+IF(AND(AD16&gt;=1,AK16&gt;=1),AK16/AD16*0.2,0))/(IF(AND(AB16&gt;=1,AI16&gt;=1),0.5,0)+IF(AND(AC16&gt;=1,AJ16&gt;=1),0.3,0)+IF(AND(AD16&gt;=1,AK16&gt;=1),0.2,0)),1),0),IFERROR(ROUND((IF(AI16&gt;=1,AI16*0.5,0)+IF(AJ16&gt;=1,AJ16*0.3,0)+IF(AK16&gt;=1,AK16*0.2,0))/(IF(AI16&gt;=1,0.5,0)+IF(AJ16&gt;=1,0.3,0)+IF(AK16&gt;=1,0.2,0)),0),"NP/UA"))))</f>
        <v>343</v>
      </c>
      <c r="N16" s="11">
        <f>IF(AND(O16=0,P16=0,S16=0,T16=0,W16=0,X16=0,AA16=0,AB16=0,AE16=0,AF16=0,AI16=0,AJ16=0),"CLOSED",IF(COUNTIF(AE16:AH16,"&gt;0")-COUNTIF(AE16:AH16,"&gt;=1")&gt;=2,"NP/UA",IF(W16&gt;=1,ROUND(W16*IFERROR((IF(AND(X16&gt;=1,AE16&gt;=1),AE16/X16*0.5,0)+IF(AND(Y16&gt;=1,AF16&gt;=1),AF16/Y16*0.3,0)+IF(AND(Z16&gt;=1,AG16&gt;=1),AG16/Z16*0.2,0))/(IF(AND(X16&gt;=1,AE16&gt;=1),0.5,0)+IF(AND(Y16&gt;=1,AF16&gt;=1),0.3,0)+IF(AND(Z16&gt;=1,AG16&gt;=1),0.2,0)),1),0),IFERROR(ROUND((IF(AE16&gt;=1,AE16*0.5,0)+IF(AF16&gt;=1,AF16*0.3,0)+IF(AG16&gt;=1,AG16*0.2,0))/(IF(AE16&gt;=1,0.5,0)+IF(AF16&gt;=1,0.3,0)+IF(AG16&gt;=1,0.2,0)),0),"NP/UA"))))</f>
        <v>383</v>
      </c>
      <c r="O16">
        <v>389</v>
      </c>
      <c r="P16">
        <v>404</v>
      </c>
      <c r="Q16">
        <v>407</v>
      </c>
      <c r="R16">
        <v>358</v>
      </c>
      <c r="S16">
        <v>377</v>
      </c>
      <c r="T16">
        <v>371</v>
      </c>
      <c r="U16">
        <v>395</v>
      </c>
      <c r="V16">
        <v>372</v>
      </c>
      <c r="W16">
        <v>397</v>
      </c>
      <c r="X16">
        <v>409</v>
      </c>
      <c r="Y16">
        <v>339</v>
      </c>
      <c r="Z16">
        <v>348</v>
      </c>
      <c r="AA16">
        <v>360</v>
      </c>
      <c r="AB16">
        <v>376</v>
      </c>
      <c r="AC16">
        <v>356</v>
      </c>
      <c r="AD16">
        <v>317</v>
      </c>
      <c r="AE16">
        <v>406</v>
      </c>
      <c r="AF16">
        <v>314</v>
      </c>
      <c r="AG16">
        <v>331</v>
      </c>
      <c r="AH16">
        <v>330</v>
      </c>
      <c r="AI16">
        <v>360</v>
      </c>
      <c r="AJ16">
        <v>337</v>
      </c>
      <c r="AK16">
        <v>302</v>
      </c>
      <c r="AL16">
        <v>290</v>
      </c>
      <c r="AM16" s="2"/>
      <c r="AN16" s="2"/>
      <c r="AO16" s="2"/>
      <c r="AP16" s="2"/>
    </row>
    <row r="17" spans="1:42" x14ac:dyDescent="0.35">
      <c r="A17" s="4" t="s">
        <v>90</v>
      </c>
      <c r="B17" s="4" t="s">
        <v>334</v>
      </c>
      <c r="C17" s="4" t="s">
        <v>382</v>
      </c>
      <c r="D17" s="2" t="s">
        <v>3</v>
      </c>
      <c r="E17" s="2" t="s">
        <v>91</v>
      </c>
      <c r="F17" s="12">
        <f>IF(AND(O17=0,P17=0,S17=0,T17=0,W17=0,X17=0,AA17=0,AB17=0,AE17=0,AF17=0,AI17=0,AJ17=0),"CLOSED",IF(COUNTIF(AI17:AL17,"&gt;0")-COUNTIF(AI17:AL17,"&gt;=1")&gt;=2,"NP/UA",IF(S17&gt;=1,ROUND(S17*IFERROR((IF(AND(T17&gt;=1,AA17&gt;=1),AA17/T17*0.5,0)+IF(AND(U17&gt;=1,AB17&gt;=1),AB17/U17*0.3,0)+IF(AND(V17&gt;=1,AC17&gt;=1),AC17/V17*0.2,0))/(IF(AND(T17&gt;=1,AA17&gt;=1),0.5,0)+IF(AND(U17&gt;=1,AB17&gt;=1),0.3,0)+IF(AND(V17&gt;=1,AC17&gt;=1),0.2,0)),1)*IFERROR((IF(AND(AB17&gt;=1,AI17&gt;=1),AI17/AB17*0.5,0)+IF(AND(AC17&gt;=1,AJ17&gt;=1),AJ17/AC17*0.3,0)+IF(AND(AD17&gt;=1,AK17&gt;=1),AK17/AD17*0.2,0))/(IF(AND(AB17&gt;=1,AI17&gt;=1),0.5,0)+IF(AND(AC17&gt;=1,AJ17&gt;=1),0.3,0)+IF(AND(AD17&gt;=1,AK17&gt;=1),0.2,0)),1),0),IFERROR(ROUND((IF(ISNUMBER(M17),M17*0.4,0)+IF(AI17&gt;=1,AI17*0.25,0)+IF(AJ17&gt;=1,AJ17*0.15,0)+IF(AK17&gt;=1,AK17*0.1,0)+IF(AL17&gt;=1,AL17*0.1,0))/(IF(ISNUMBER(M17),0.4,0)+IF(AI17&gt;=1,0.25,0)+IF(AJ17&gt;=1,0.15,0)+IF(AK17&gt;=1,0.1,0)+IF(AL17&gt;=1,0.1,0)),0),"NP/UA"))))</f>
        <v>9</v>
      </c>
      <c r="G17" s="12">
        <f>IF(AND(O17=0,P17=0,S17=0,T17=0,W17=0,X17=0,AA17=0,AB17=0,AE17=0,AF17=0,AI17=0,AJ17=0),"CLOSED",IF(COUNTIF(AE17:AH17,"&gt;0")-COUNTIF(AE17:AH17,"&gt;=1")&gt;=2,"NP/UA",IF(O17&gt;=1,ROUND(O17*IFERROR((IF(AND(P17&gt;=1,W17&gt;=1),W17/P17*0.5,0)+IF(AND(Q17&gt;=1,X17&gt;=1),X17/Q17*0.3,0)+IF(AND(R17&gt;=1,Y17&gt;=1),Y17/R17*0.2,0))/(IF(AND(P17&gt;=1,W17&gt;=1),0.5,0)+IF(AND(Q17&gt;=1,X17&gt;=1),0.3,0)+IF(AND(R17&gt;=1,Y17&gt;=1),0.2,0)),1)*IFERROR((IF(AND(X17&gt;=1,AE17&gt;=1),AE17/X17*0.5,0)+IF(AND(Y17&gt;=1,AF17&gt;=1),AF17/Y17*0.3,0)+IF(AND(Z17&gt;=1,AG17&gt;=1),AG17/Z17*0.2,0))/(IF(AND(X17&gt;=1,AE17&gt;=1),0.5,0)+IF(AND(Y17&gt;=1,AF17&gt;=1),0.3,0)+IF(AND(Z17&gt;=1,AG17&gt;=1),0.2,0)),1),0),IFERROR(ROUND((IF(ISNUMBER(N17),N17*0.4,0)+IF(AE17&gt;=1,AE17*0.25,0)+IF(AF17&gt;=1,AF17*0.15,0)+IF(AG17&gt;=1,AG17*0.1,0)+IF(AH17&gt;=1,AH17*0.1,0))/(IF(ISNUMBER(N17),0.4,0)+IF(AE17&gt;=1,0.25,0)+IF(AF17&gt;=1,0.15,0)+IF(AG17&gt;=1,0.1,0)+IF(AH17&gt;=1,0.1,0)),0),"NP/UA"))))</f>
        <v>44</v>
      </c>
      <c r="H17" s="13">
        <f>IF(F17="NP/UA","Unavail",IF(F17="CLOSED","CLOSED",IF(ISNUMBER(F17),ROUND(F17/4,0),"Unavail")))</f>
        <v>2</v>
      </c>
      <c r="I17" s="13">
        <f>IF(G17="NP/UA","Unavail",IF(G17="CLOSED","CLOSED",IF(ISNUMBER(G17),ROUND(G17/7,0),"Unavail")))</f>
        <v>6</v>
      </c>
      <c r="J17" s="13">
        <f>IF(F17="NP/UA","Unavail",IF(F17="CLOSED","CLOSED",IF(ISNUMBER(F17),ROUND(F17*0.25*0.75,0),"Unavail")))</f>
        <v>2</v>
      </c>
      <c r="K17" s="13">
        <f>IF(G17="NP/UA","Unavail",IF(G17="CLOSED","CLOSED",IF(ISNUMBER(G17),ROUND(G17*(1/7)*0.75,0),"Unavail")))</f>
        <v>5</v>
      </c>
      <c r="L17" s="7"/>
      <c r="M17" s="11">
        <f>IF(AND(O17=0,P17=0,S17=0,T17=0,W17=0,X17=0,AA17=0,AB17=0,AE17=0,AF17=0,AI17=0,AJ17=0),"CLOSED",IF(COUNTIF(AI17:AL17,"&gt;0")-COUNTIF(AI17:AL17,"&gt;=1")&gt;=2,"NP/UA",IF(AA17&gt;=1,ROUND(AA17*IFERROR((IF(AND(AB17&gt;=1,AI17&gt;=1),AI17/AB17*0.5,0)+IF(AND(AC17&gt;=1,AJ17&gt;=1),AJ17/AC17*0.3,0)+IF(AND(AD17&gt;=1,AK17&gt;=1),AK17/AD17*0.2,0))/(IF(AND(AB17&gt;=1,AI17&gt;=1),0.5,0)+IF(AND(AC17&gt;=1,AJ17&gt;=1),0.3,0)+IF(AND(AD17&gt;=1,AK17&gt;=1),0.2,0)),1),0),IFERROR(ROUND((IF(AI17&gt;=1,AI17*0.5,0)+IF(AJ17&gt;=1,AJ17*0.3,0)+IF(AK17&gt;=1,AK17*0.2,0))/(IF(AI17&gt;=1,0.5,0)+IF(AJ17&gt;=1,0.3,0)+IF(AK17&gt;=1,0.2,0)),0),"NP/UA"))))</f>
        <v>5</v>
      </c>
      <c r="N17" s="11">
        <f>IF(AND(O17=0,P17=0,S17=0,T17=0,W17=0,X17=0,AA17=0,AB17=0,AE17=0,AF17=0,AI17=0,AJ17=0),"CLOSED",IF(COUNTIF(AE17:AH17,"&gt;0")-COUNTIF(AE17:AH17,"&gt;=1")&gt;=2,"NP/UA",IF(W17&gt;=1,ROUND(W17*IFERROR((IF(AND(X17&gt;=1,AE17&gt;=1),AE17/X17*0.5,0)+IF(AND(Y17&gt;=1,AF17&gt;=1),AF17/Y17*0.3,0)+IF(AND(Z17&gt;=1,AG17&gt;=1),AG17/Z17*0.2,0))/(IF(AND(X17&gt;=1,AE17&gt;=1),0.5,0)+IF(AND(Y17&gt;=1,AF17&gt;=1),0.3,0)+IF(AND(Z17&gt;=1,AG17&gt;=1),0.2,0)),1),0),IFERROR(ROUND((IF(AE17&gt;=1,AE17*0.5,0)+IF(AF17&gt;=1,AF17*0.3,0)+IF(AG17&gt;=1,AG17*0.2,0))/(IF(AE17&gt;=1,0.5,0)+IF(AF17&gt;=1,0.3,0)+IF(AG17&gt;=1,0.2,0)),0),"NP/UA"))))</f>
        <v>44</v>
      </c>
      <c r="O17">
        <v>0</v>
      </c>
      <c r="P17">
        <v>0</v>
      </c>
      <c r="Q17">
        <v>0</v>
      </c>
      <c r="R17" s="3">
        <v>0.02</v>
      </c>
      <c r="S17">
        <v>0</v>
      </c>
      <c r="T17">
        <v>0</v>
      </c>
      <c r="U17">
        <v>0</v>
      </c>
      <c r="V17" s="3">
        <v>0.02</v>
      </c>
      <c r="W17">
        <v>37</v>
      </c>
      <c r="X17">
        <v>27</v>
      </c>
      <c r="Y17">
        <v>68</v>
      </c>
      <c r="Z17" s="3">
        <v>0.02</v>
      </c>
      <c r="AA17">
        <v>6</v>
      </c>
      <c r="AB17">
        <v>13</v>
      </c>
      <c r="AC17">
        <v>21</v>
      </c>
      <c r="AD17" s="3">
        <v>0.02</v>
      </c>
      <c r="AE17">
        <v>37</v>
      </c>
      <c r="AF17">
        <v>58</v>
      </c>
      <c r="AG17">
        <v>0</v>
      </c>
      <c r="AH17" s="3">
        <v>0.02</v>
      </c>
      <c r="AI17">
        <v>12</v>
      </c>
      <c r="AJ17">
        <v>15</v>
      </c>
      <c r="AK17">
        <v>0</v>
      </c>
      <c r="AL17" s="3">
        <v>0.02</v>
      </c>
      <c r="AM17" s="2"/>
      <c r="AN17" s="2"/>
      <c r="AO17" s="2"/>
      <c r="AP17" s="2"/>
    </row>
    <row r="18" spans="1:42" x14ac:dyDescent="0.35">
      <c r="A18" s="4" t="s">
        <v>92</v>
      </c>
      <c r="B18" s="4" t="s">
        <v>334</v>
      </c>
      <c r="C18" s="4" t="s">
        <v>382</v>
      </c>
      <c r="D18" s="2" t="s">
        <v>3</v>
      </c>
      <c r="E18" s="2" t="s">
        <v>61</v>
      </c>
      <c r="F18" s="12">
        <f>IF(AND(O18=0,P18=0,S18=0,T18=0,W18=0,X18=0,AA18=0,AB18=0,AE18=0,AF18=0,AI18=0,AJ18=0),"CLOSED",IF(COUNTIF(AI18:AL18,"&gt;0")-COUNTIF(AI18:AL18,"&gt;=1")&gt;=2,"NP/UA",IF(S18&gt;=1,ROUND(S18*IFERROR((IF(AND(T18&gt;=1,AA18&gt;=1),AA18/T18*0.5,0)+IF(AND(U18&gt;=1,AB18&gt;=1),AB18/U18*0.3,0)+IF(AND(V18&gt;=1,AC18&gt;=1),AC18/V18*0.2,0))/(IF(AND(T18&gt;=1,AA18&gt;=1),0.5,0)+IF(AND(U18&gt;=1,AB18&gt;=1),0.3,0)+IF(AND(V18&gt;=1,AC18&gt;=1),0.2,0)),1)*IFERROR((IF(AND(AB18&gt;=1,AI18&gt;=1),AI18/AB18*0.5,0)+IF(AND(AC18&gt;=1,AJ18&gt;=1),AJ18/AC18*0.3,0)+IF(AND(AD18&gt;=1,AK18&gt;=1),AK18/AD18*0.2,0))/(IF(AND(AB18&gt;=1,AI18&gt;=1),0.5,0)+IF(AND(AC18&gt;=1,AJ18&gt;=1),0.3,0)+IF(AND(AD18&gt;=1,AK18&gt;=1),0.2,0)),1),0),IFERROR(ROUND((IF(ISNUMBER(M18),M18*0.4,0)+IF(AI18&gt;=1,AI18*0.25,0)+IF(AJ18&gt;=1,AJ18*0.15,0)+IF(AK18&gt;=1,AK18*0.1,0)+IF(AL18&gt;=1,AL18*0.1,0))/(IF(ISNUMBER(M18),0.4,0)+IF(AI18&gt;=1,0.25,0)+IF(AJ18&gt;=1,0.15,0)+IF(AK18&gt;=1,0.1,0)+IF(AL18&gt;=1,0.1,0)),0),"NP/UA"))))</f>
        <v>258</v>
      </c>
      <c r="G18" s="12">
        <f>IF(AND(O18=0,P18=0,S18=0,T18=0,W18=0,X18=0,AA18=0,AB18=0,AE18=0,AF18=0,AI18=0,AJ18=0),"CLOSED",IF(COUNTIF(AE18:AH18,"&gt;0")-COUNTIF(AE18:AH18,"&gt;=1")&gt;=2,"NP/UA",IF(O18&gt;=1,ROUND(O18*IFERROR((IF(AND(P18&gt;=1,W18&gt;=1),W18/P18*0.5,0)+IF(AND(Q18&gt;=1,X18&gt;=1),X18/Q18*0.3,0)+IF(AND(R18&gt;=1,Y18&gt;=1),Y18/R18*0.2,0))/(IF(AND(P18&gt;=1,W18&gt;=1),0.5,0)+IF(AND(Q18&gt;=1,X18&gt;=1),0.3,0)+IF(AND(R18&gt;=1,Y18&gt;=1),0.2,0)),1)*IFERROR((IF(AND(X18&gt;=1,AE18&gt;=1),AE18/X18*0.5,0)+IF(AND(Y18&gt;=1,AF18&gt;=1),AF18/Y18*0.3,0)+IF(AND(Z18&gt;=1,AG18&gt;=1),AG18/Z18*0.2,0))/(IF(AND(X18&gt;=1,AE18&gt;=1),0.5,0)+IF(AND(Y18&gt;=1,AF18&gt;=1),0.3,0)+IF(AND(Z18&gt;=1,AG18&gt;=1),0.2,0)),1),0),IFERROR(ROUND((IF(ISNUMBER(N18),N18*0.4,0)+IF(AE18&gt;=1,AE18*0.25,0)+IF(AF18&gt;=1,AF18*0.15,0)+IF(AG18&gt;=1,AG18*0.1,0)+IF(AH18&gt;=1,AH18*0.1,0))/(IF(ISNUMBER(N18),0.4,0)+IF(AE18&gt;=1,0.25,0)+IF(AF18&gt;=1,0.15,0)+IF(AG18&gt;=1,0.1,0)+IF(AH18&gt;=1,0.1,0)),0),"NP/UA"))))</f>
        <v>285</v>
      </c>
      <c r="H18" s="13">
        <f>IF(F18="NP/UA","Unavail",IF(F18="CLOSED","CLOSED",IF(ISNUMBER(F18),ROUND(F18/4,0),"Unavail")))</f>
        <v>65</v>
      </c>
      <c r="I18" s="13">
        <f>IF(G18="NP/UA","Unavail",IF(G18="CLOSED","CLOSED",IF(ISNUMBER(G18),ROUND(G18/7,0),"Unavail")))</f>
        <v>41</v>
      </c>
      <c r="J18" s="13">
        <f>IF(F18="NP/UA","Unavail",IF(F18="CLOSED","CLOSED",IF(ISNUMBER(F18),ROUND(F18*0.25*0.75,0),"Unavail")))</f>
        <v>48</v>
      </c>
      <c r="K18" s="13">
        <f>IF(G18="NP/UA","Unavail",IF(G18="CLOSED","CLOSED",IF(ISNUMBER(G18),ROUND(G18*(1/7)*0.75,0),"Unavail")))</f>
        <v>31</v>
      </c>
      <c r="L18" s="7"/>
      <c r="M18" s="11">
        <f>IF(AND(O18=0,P18=0,S18=0,T18=0,W18=0,X18=0,AA18=0,AB18=0,AE18=0,AF18=0,AI18=0,AJ18=0),"CLOSED",IF(COUNTIF(AI18:AL18,"&gt;0")-COUNTIF(AI18:AL18,"&gt;=1")&gt;=2,"NP/UA",IF(AA18&gt;=1,ROUND(AA18*IFERROR((IF(AND(AB18&gt;=1,AI18&gt;=1),AI18/AB18*0.5,0)+IF(AND(AC18&gt;=1,AJ18&gt;=1),AJ18/AC18*0.3,0)+IF(AND(AD18&gt;=1,AK18&gt;=1),AK18/AD18*0.2,0))/(IF(AND(AB18&gt;=1,AI18&gt;=1),0.5,0)+IF(AND(AC18&gt;=1,AJ18&gt;=1),0.3,0)+IF(AND(AD18&gt;=1,AK18&gt;=1),0.2,0)),1),0),IFERROR(ROUND((IF(AI18&gt;=1,AI18*0.5,0)+IF(AJ18&gt;=1,AJ18*0.3,0)+IF(AK18&gt;=1,AK18*0.2,0))/(IF(AI18&gt;=1,0.5,0)+IF(AJ18&gt;=1,0.3,0)+IF(AK18&gt;=1,0.2,0)),0),"NP/UA"))))</f>
        <v>228</v>
      </c>
      <c r="N18" s="11">
        <f>IF(AND(O18=0,P18=0,S18=0,T18=0,W18=0,X18=0,AA18=0,AB18=0,AE18=0,AF18=0,AI18=0,AJ18=0),"CLOSED",IF(COUNTIF(AE18:AH18,"&gt;0")-COUNTIF(AE18:AH18,"&gt;=1")&gt;=2,"NP/UA",IF(W18&gt;=1,ROUND(W18*IFERROR((IF(AND(X18&gt;=1,AE18&gt;=1),AE18/X18*0.5,0)+IF(AND(Y18&gt;=1,AF18&gt;=1),AF18/Y18*0.3,0)+IF(AND(Z18&gt;=1,AG18&gt;=1),AG18/Z18*0.2,0))/(IF(AND(X18&gt;=1,AE18&gt;=1),0.5,0)+IF(AND(Y18&gt;=1,AF18&gt;=1),0.3,0)+IF(AND(Z18&gt;=1,AG18&gt;=1),0.2,0)),1),0),IFERROR(ROUND((IF(AE18&gt;=1,AE18*0.5,0)+IF(AF18&gt;=1,AF18*0.3,0)+IF(AG18&gt;=1,AG18*0.2,0))/(IF(AE18&gt;=1,0.5,0)+IF(AF18&gt;=1,0.3,0)+IF(AG18&gt;=1,0.2,0)),0),"NP/UA"))))</f>
        <v>292</v>
      </c>
      <c r="O18">
        <v>333</v>
      </c>
      <c r="P18">
        <v>330</v>
      </c>
      <c r="Q18">
        <v>339</v>
      </c>
      <c r="R18">
        <v>301</v>
      </c>
      <c r="S18">
        <v>288</v>
      </c>
      <c r="T18">
        <v>244</v>
      </c>
      <c r="U18">
        <v>301</v>
      </c>
      <c r="V18">
        <v>249</v>
      </c>
      <c r="W18">
        <v>335</v>
      </c>
      <c r="X18">
        <v>334</v>
      </c>
      <c r="Y18">
        <v>270</v>
      </c>
      <c r="Z18">
        <v>345</v>
      </c>
      <c r="AA18">
        <v>255</v>
      </c>
      <c r="AB18">
        <v>290</v>
      </c>
      <c r="AC18">
        <v>238</v>
      </c>
      <c r="AD18">
        <v>294</v>
      </c>
      <c r="AE18">
        <v>296</v>
      </c>
      <c r="AF18">
        <v>230</v>
      </c>
      <c r="AG18">
        <v>297</v>
      </c>
      <c r="AH18">
        <v>280</v>
      </c>
      <c r="AI18">
        <v>265</v>
      </c>
      <c r="AJ18">
        <v>223</v>
      </c>
      <c r="AK18">
        <v>230</v>
      </c>
      <c r="AL18">
        <v>211</v>
      </c>
      <c r="AM18" s="2"/>
      <c r="AN18" s="2"/>
      <c r="AO18" s="2"/>
      <c r="AP18" s="2"/>
    </row>
    <row r="19" spans="1:42" x14ac:dyDescent="0.35">
      <c r="A19" s="4" t="s">
        <v>93</v>
      </c>
      <c r="B19" s="4" t="s">
        <v>334</v>
      </c>
      <c r="C19" s="4" t="s">
        <v>382</v>
      </c>
      <c r="D19" s="2" t="s">
        <v>37</v>
      </c>
      <c r="E19" s="2" t="s">
        <v>11</v>
      </c>
      <c r="F19" s="12">
        <f>IF(AND(O19=0,P19=0,S19=0,T19=0,W19=0,X19=0,AA19=0,AB19=0,AE19=0,AF19=0,AI19=0,AJ19=0),"CLOSED",IF(COUNTIF(AI19:AL19,"&gt;0")-COUNTIF(AI19:AL19,"&gt;=1")&gt;=2,"NP/UA",IF(S19&gt;=1,ROUND(S19*IFERROR((IF(AND(T19&gt;=1,AA19&gt;=1),AA19/T19*0.5,0)+IF(AND(U19&gt;=1,AB19&gt;=1),AB19/U19*0.3,0)+IF(AND(V19&gt;=1,AC19&gt;=1),AC19/V19*0.2,0))/(IF(AND(T19&gt;=1,AA19&gt;=1),0.5,0)+IF(AND(U19&gt;=1,AB19&gt;=1),0.3,0)+IF(AND(V19&gt;=1,AC19&gt;=1),0.2,0)),1)*IFERROR((IF(AND(AB19&gt;=1,AI19&gt;=1),AI19/AB19*0.5,0)+IF(AND(AC19&gt;=1,AJ19&gt;=1),AJ19/AC19*0.3,0)+IF(AND(AD19&gt;=1,AK19&gt;=1),AK19/AD19*0.2,0))/(IF(AND(AB19&gt;=1,AI19&gt;=1),0.5,0)+IF(AND(AC19&gt;=1,AJ19&gt;=1),0.3,0)+IF(AND(AD19&gt;=1,AK19&gt;=1),0.2,0)),1),0),IFERROR(ROUND((IF(ISNUMBER(M19),M19*0.4,0)+IF(AI19&gt;=1,AI19*0.25,0)+IF(AJ19&gt;=1,AJ19*0.15,0)+IF(AK19&gt;=1,AK19*0.1,0)+IF(AL19&gt;=1,AL19*0.1,0))/(IF(ISNUMBER(M19),0.4,0)+IF(AI19&gt;=1,0.25,0)+IF(AJ19&gt;=1,0.15,0)+IF(AK19&gt;=1,0.1,0)+IF(AL19&gt;=1,0.1,0)),0),"NP/UA"))))</f>
        <v>182</v>
      </c>
      <c r="G19" s="12">
        <f>IF(AND(O19=0,P19=0,S19=0,T19=0,W19=0,X19=0,AA19=0,AB19=0,AE19=0,AF19=0,AI19=0,AJ19=0),"CLOSED",IF(COUNTIF(AE19:AH19,"&gt;0")-COUNTIF(AE19:AH19,"&gt;=1")&gt;=2,"NP/UA",IF(O19&gt;=1,ROUND(O19*IFERROR((IF(AND(P19&gt;=1,W19&gt;=1),W19/P19*0.5,0)+IF(AND(Q19&gt;=1,X19&gt;=1),X19/Q19*0.3,0)+IF(AND(R19&gt;=1,Y19&gt;=1),Y19/R19*0.2,0))/(IF(AND(P19&gt;=1,W19&gt;=1),0.5,0)+IF(AND(Q19&gt;=1,X19&gt;=1),0.3,0)+IF(AND(R19&gt;=1,Y19&gt;=1),0.2,0)),1)*IFERROR((IF(AND(X19&gt;=1,AE19&gt;=1),AE19/X19*0.5,0)+IF(AND(Y19&gt;=1,AF19&gt;=1),AF19/Y19*0.3,0)+IF(AND(Z19&gt;=1,AG19&gt;=1),AG19/Z19*0.2,0))/(IF(AND(X19&gt;=1,AE19&gt;=1),0.5,0)+IF(AND(Y19&gt;=1,AF19&gt;=1),0.3,0)+IF(AND(Z19&gt;=1,AG19&gt;=1),0.2,0)),1),0),IFERROR(ROUND((IF(ISNUMBER(N19),N19*0.4,0)+IF(AE19&gt;=1,AE19*0.25,0)+IF(AF19&gt;=1,AF19*0.15,0)+IF(AG19&gt;=1,AG19*0.1,0)+IF(AH19&gt;=1,AH19*0.1,0))/(IF(ISNUMBER(N19),0.4,0)+IF(AE19&gt;=1,0.25,0)+IF(AF19&gt;=1,0.15,0)+IF(AG19&gt;=1,0.1,0)+IF(AH19&gt;=1,0.1,0)),0),"NP/UA"))))</f>
        <v>193</v>
      </c>
      <c r="H19" s="13">
        <f>IF(F19="NP/UA","Unavail",IF(F19="CLOSED","CLOSED",IF(ISNUMBER(F19),ROUND(F19/4,0),"Unavail")))</f>
        <v>46</v>
      </c>
      <c r="I19" s="13">
        <f>IF(G19="NP/UA","Unavail",IF(G19="CLOSED","CLOSED",IF(ISNUMBER(G19),ROUND(G19/7,0),"Unavail")))</f>
        <v>28</v>
      </c>
      <c r="J19" s="13">
        <f>IF(F19="NP/UA","Unavail",IF(F19="CLOSED","CLOSED",IF(ISNUMBER(F19),ROUND(F19*0.25*0.75,0),"Unavail")))</f>
        <v>34</v>
      </c>
      <c r="K19" s="13">
        <f>IF(G19="NP/UA","Unavail",IF(G19="CLOSED","CLOSED",IF(ISNUMBER(G19),ROUND(G19*(1/7)*0.75,0),"Unavail")))</f>
        <v>21</v>
      </c>
      <c r="L19" s="7"/>
      <c r="M19" s="11">
        <f>IF(AND(O19=0,P19=0,S19=0,T19=0,W19=0,X19=0,AA19=0,AB19=0,AE19=0,AF19=0,AI19=0,AJ19=0),"CLOSED",IF(COUNTIF(AI19:AL19,"&gt;0")-COUNTIF(AI19:AL19,"&gt;=1")&gt;=2,"NP/UA",IF(AA19&gt;=1,ROUND(AA19*IFERROR((IF(AND(AB19&gt;=1,AI19&gt;=1),AI19/AB19*0.5,0)+IF(AND(AC19&gt;=1,AJ19&gt;=1),AJ19/AC19*0.3,0)+IF(AND(AD19&gt;=1,AK19&gt;=1),AK19/AD19*0.2,0))/(IF(AND(AB19&gt;=1,AI19&gt;=1),0.5,0)+IF(AND(AC19&gt;=1,AJ19&gt;=1),0.3,0)+IF(AND(AD19&gt;=1,AK19&gt;=1),0.2,0)),1),0),IFERROR(ROUND((IF(AI19&gt;=1,AI19*0.5,0)+IF(AJ19&gt;=1,AJ19*0.3,0)+IF(AK19&gt;=1,AK19*0.2,0))/(IF(AI19&gt;=1,0.5,0)+IF(AJ19&gt;=1,0.3,0)+IF(AK19&gt;=1,0.2,0)),0),"NP/UA"))))</f>
        <v>205</v>
      </c>
      <c r="N19" s="11">
        <f>IF(AND(O19=0,P19=0,S19=0,T19=0,W19=0,X19=0,AA19=0,AB19=0,AE19=0,AF19=0,AI19=0,AJ19=0),"CLOSED",IF(COUNTIF(AE19:AH19,"&gt;0")-COUNTIF(AE19:AH19,"&gt;=1")&gt;=2,"NP/UA",IF(W19&gt;=1,ROUND(W19*IFERROR((IF(AND(X19&gt;=1,AE19&gt;=1),AE19/X19*0.5,0)+IF(AND(Y19&gt;=1,AF19&gt;=1),AF19/Y19*0.3,0)+IF(AND(Z19&gt;=1,AG19&gt;=1),AG19/Z19*0.2,0))/(IF(AND(X19&gt;=1,AE19&gt;=1),0.5,0)+IF(AND(Y19&gt;=1,AF19&gt;=1),0.3,0)+IF(AND(Z19&gt;=1,AG19&gt;=1),0.2,0)),1),0),IFERROR(ROUND((IF(AE19&gt;=1,AE19*0.5,0)+IF(AF19&gt;=1,AF19*0.3,0)+IF(AG19&gt;=1,AG19*0.2,0))/(IF(AE19&gt;=1,0.5,0)+IF(AF19&gt;=1,0.3,0)+IF(AG19&gt;=1,0.2,0)),0),"NP/UA"))))</f>
        <v>248</v>
      </c>
      <c r="O19">
        <v>225</v>
      </c>
      <c r="P19">
        <v>292</v>
      </c>
      <c r="Q19">
        <v>309</v>
      </c>
      <c r="R19">
        <v>248</v>
      </c>
      <c r="S19">
        <v>210</v>
      </c>
      <c r="T19">
        <v>240</v>
      </c>
      <c r="U19">
        <v>262</v>
      </c>
      <c r="V19">
        <v>236</v>
      </c>
      <c r="W19">
        <v>274</v>
      </c>
      <c r="X19">
        <v>293</v>
      </c>
      <c r="Y19">
        <v>243</v>
      </c>
      <c r="Z19">
        <v>263</v>
      </c>
      <c r="AA19">
        <v>225</v>
      </c>
      <c r="AB19">
        <v>254</v>
      </c>
      <c r="AC19">
        <v>226</v>
      </c>
      <c r="AD19">
        <v>224</v>
      </c>
      <c r="AE19">
        <v>260</v>
      </c>
      <c r="AF19">
        <v>219</v>
      </c>
      <c r="AG19">
        <v>251</v>
      </c>
      <c r="AH19">
        <v>251</v>
      </c>
      <c r="AI19">
        <v>218</v>
      </c>
      <c r="AJ19">
        <v>225</v>
      </c>
      <c r="AK19">
        <v>207</v>
      </c>
      <c r="AL19">
        <v>202</v>
      </c>
      <c r="AM19" s="2"/>
      <c r="AN19" s="2"/>
      <c r="AO19" s="2"/>
      <c r="AP19" s="2"/>
    </row>
    <row r="20" spans="1:42" x14ac:dyDescent="0.35">
      <c r="A20" s="4" t="s">
        <v>97</v>
      </c>
      <c r="B20" s="4" t="s">
        <v>334</v>
      </c>
      <c r="C20" s="4" t="s">
        <v>382</v>
      </c>
      <c r="D20" s="2" t="s">
        <v>3</v>
      </c>
      <c r="E20" s="2" t="s">
        <v>75</v>
      </c>
      <c r="F20" s="12">
        <f>IF(AND(O20=0,P20=0,S20=0,T20=0,W20=0,X20=0,AA20=0,AB20=0,AE20=0,AF20=0,AI20=0,AJ20=0),"CLOSED",IF(COUNTIF(AI20:AL20,"&gt;0")-COUNTIF(AI20:AL20,"&gt;=1")&gt;=2,"NP/UA",IF(S20&gt;=1,ROUND(S20*IFERROR((IF(AND(T20&gt;=1,AA20&gt;=1),AA20/T20*0.5,0)+IF(AND(U20&gt;=1,AB20&gt;=1),AB20/U20*0.3,0)+IF(AND(V20&gt;=1,AC20&gt;=1),AC20/V20*0.2,0))/(IF(AND(T20&gt;=1,AA20&gt;=1),0.5,0)+IF(AND(U20&gt;=1,AB20&gt;=1),0.3,0)+IF(AND(V20&gt;=1,AC20&gt;=1),0.2,0)),1)*IFERROR((IF(AND(AB20&gt;=1,AI20&gt;=1),AI20/AB20*0.5,0)+IF(AND(AC20&gt;=1,AJ20&gt;=1),AJ20/AC20*0.3,0)+IF(AND(AD20&gt;=1,AK20&gt;=1),AK20/AD20*0.2,0))/(IF(AND(AB20&gt;=1,AI20&gt;=1),0.5,0)+IF(AND(AC20&gt;=1,AJ20&gt;=1),0.3,0)+IF(AND(AD20&gt;=1,AK20&gt;=1),0.2,0)),1),0),IFERROR(ROUND((IF(ISNUMBER(M20),M20*0.4,0)+IF(AI20&gt;=1,AI20*0.25,0)+IF(AJ20&gt;=1,AJ20*0.15,0)+IF(AK20&gt;=1,AK20*0.1,0)+IF(AL20&gt;=1,AL20*0.1,0))/(IF(ISNUMBER(M20),0.4,0)+IF(AI20&gt;=1,0.25,0)+IF(AJ20&gt;=1,0.15,0)+IF(AK20&gt;=1,0.1,0)+IF(AL20&gt;=1,0.1,0)),0),"NP/UA"))))</f>
        <v>287</v>
      </c>
      <c r="G20" s="12">
        <f>IF(AND(O20=0,P20=0,S20=0,T20=0,W20=0,X20=0,AA20=0,AB20=0,AE20=0,AF20=0,AI20=0,AJ20=0),"CLOSED",IF(COUNTIF(AE20:AH20,"&gt;0")-COUNTIF(AE20:AH20,"&gt;=1")&gt;=2,"NP/UA",IF(O20&gt;=1,ROUND(O20*IFERROR((IF(AND(P20&gt;=1,W20&gt;=1),W20/P20*0.5,0)+IF(AND(Q20&gt;=1,X20&gt;=1),X20/Q20*0.3,0)+IF(AND(R20&gt;=1,Y20&gt;=1),Y20/R20*0.2,0))/(IF(AND(P20&gt;=1,W20&gt;=1),0.5,0)+IF(AND(Q20&gt;=1,X20&gt;=1),0.3,0)+IF(AND(R20&gt;=1,Y20&gt;=1),0.2,0)),1)*IFERROR((IF(AND(X20&gt;=1,AE20&gt;=1),AE20/X20*0.5,0)+IF(AND(Y20&gt;=1,AF20&gt;=1),AF20/Y20*0.3,0)+IF(AND(Z20&gt;=1,AG20&gt;=1),AG20/Z20*0.2,0))/(IF(AND(X20&gt;=1,AE20&gt;=1),0.5,0)+IF(AND(Y20&gt;=1,AF20&gt;=1),0.3,0)+IF(AND(Z20&gt;=1,AG20&gt;=1),0.2,0)),1),0),IFERROR(ROUND((IF(ISNUMBER(N20),N20*0.4,0)+IF(AE20&gt;=1,AE20*0.25,0)+IF(AF20&gt;=1,AF20*0.15,0)+IF(AG20&gt;=1,AG20*0.1,0)+IF(AH20&gt;=1,AH20*0.1,0))/(IF(ISNUMBER(N20),0.4,0)+IF(AE20&gt;=1,0.25,0)+IF(AF20&gt;=1,0.15,0)+IF(AG20&gt;=1,0.1,0)+IF(AH20&gt;=1,0.1,0)),0),"NP/UA"))))</f>
        <v>315</v>
      </c>
      <c r="H20" s="13">
        <f>IF(F20="NP/UA","Unavail",IF(F20="CLOSED","CLOSED",IF(ISNUMBER(F20),ROUND(F20/4,0),"Unavail")))</f>
        <v>72</v>
      </c>
      <c r="I20" s="13">
        <f>IF(G20="NP/UA","Unavail",IF(G20="CLOSED","CLOSED",IF(ISNUMBER(G20),ROUND(G20/7,0),"Unavail")))</f>
        <v>45</v>
      </c>
      <c r="J20" s="13">
        <f>IF(F20="NP/UA","Unavail",IF(F20="CLOSED","CLOSED",IF(ISNUMBER(F20),ROUND(F20*0.25*0.75,0),"Unavail")))</f>
        <v>54</v>
      </c>
      <c r="K20" s="13">
        <f>IF(G20="NP/UA","Unavail",IF(G20="CLOSED","CLOSED",IF(ISNUMBER(G20),ROUND(G20*(1/7)*0.75,0),"Unavail")))</f>
        <v>34</v>
      </c>
      <c r="L20" s="7"/>
      <c r="M20" s="11">
        <f>IF(AND(O20=0,P20=0,S20=0,T20=0,W20=0,X20=0,AA20=0,AB20=0,AE20=0,AF20=0,AI20=0,AJ20=0),"CLOSED",IF(COUNTIF(AI20:AL20,"&gt;0")-COUNTIF(AI20:AL20,"&gt;=1")&gt;=2,"NP/UA",IF(AA20&gt;=1,ROUND(AA20*IFERROR((IF(AND(AB20&gt;=1,AI20&gt;=1),AI20/AB20*0.5,0)+IF(AND(AC20&gt;=1,AJ20&gt;=1),AJ20/AC20*0.3,0)+IF(AND(AD20&gt;=1,AK20&gt;=1),AK20/AD20*0.2,0))/(IF(AND(AB20&gt;=1,AI20&gt;=1),0.5,0)+IF(AND(AC20&gt;=1,AJ20&gt;=1),0.3,0)+IF(AND(AD20&gt;=1,AK20&gt;=1),0.2,0)),1),0),IFERROR(ROUND((IF(AI20&gt;=1,AI20*0.5,0)+IF(AJ20&gt;=1,AJ20*0.3,0)+IF(AK20&gt;=1,AK20*0.2,0))/(IF(AI20&gt;=1,0.5,0)+IF(AJ20&gt;=1,0.3,0)+IF(AK20&gt;=1,0.2,0)),0),"NP/UA"))))</f>
        <v>265</v>
      </c>
      <c r="N20" s="11">
        <f>IF(AND(O20=0,P20=0,S20=0,T20=0,W20=0,X20=0,AA20=0,AB20=0,AE20=0,AF20=0,AI20=0,AJ20=0),"CLOSED",IF(COUNTIF(AE20:AH20,"&gt;0")-COUNTIF(AE20:AH20,"&gt;=1")&gt;=2,"NP/UA",IF(W20&gt;=1,ROUND(W20*IFERROR((IF(AND(X20&gt;=1,AE20&gt;=1),AE20/X20*0.5,0)+IF(AND(Y20&gt;=1,AF20&gt;=1),AF20/Y20*0.3,0)+IF(AND(Z20&gt;=1,AG20&gt;=1),AG20/Z20*0.2,0))/(IF(AND(X20&gt;=1,AE20&gt;=1),0.5,0)+IF(AND(Y20&gt;=1,AF20&gt;=1),0.3,0)+IF(AND(Z20&gt;=1,AG20&gt;=1),0.2,0)),1),0),IFERROR(ROUND((IF(AE20&gt;=1,AE20*0.5,0)+IF(AF20&gt;=1,AF20*0.3,0)+IF(AG20&gt;=1,AG20*0.2,0))/(IF(AE20&gt;=1,0.5,0)+IF(AF20&gt;=1,0.3,0)+IF(AG20&gt;=1,0.2,0)),0),"NP/UA"))))</f>
        <v>353</v>
      </c>
      <c r="O20">
        <v>334</v>
      </c>
      <c r="P20">
        <v>363</v>
      </c>
      <c r="Q20">
        <v>349</v>
      </c>
      <c r="R20">
        <v>355</v>
      </c>
      <c r="S20">
        <v>305</v>
      </c>
      <c r="T20">
        <v>278</v>
      </c>
      <c r="U20">
        <v>297</v>
      </c>
      <c r="V20">
        <v>285</v>
      </c>
      <c r="W20">
        <v>369</v>
      </c>
      <c r="X20">
        <v>338</v>
      </c>
      <c r="Y20">
        <v>334</v>
      </c>
      <c r="Z20">
        <v>350</v>
      </c>
      <c r="AA20">
        <v>279</v>
      </c>
      <c r="AB20">
        <v>293</v>
      </c>
      <c r="AC20">
        <v>274</v>
      </c>
      <c r="AD20">
        <v>311</v>
      </c>
      <c r="AE20">
        <v>328</v>
      </c>
      <c r="AF20">
        <v>310</v>
      </c>
      <c r="AG20">
        <v>336</v>
      </c>
      <c r="AH20">
        <v>295</v>
      </c>
      <c r="AI20">
        <v>279</v>
      </c>
      <c r="AJ20">
        <v>269</v>
      </c>
      <c r="AK20">
        <v>281</v>
      </c>
      <c r="AL20">
        <v>279</v>
      </c>
      <c r="AM20" s="2"/>
      <c r="AN20" s="2"/>
      <c r="AO20" s="2"/>
      <c r="AP20" s="2"/>
    </row>
    <row r="21" spans="1:42" x14ac:dyDescent="0.35">
      <c r="A21" s="4" t="s">
        <v>99</v>
      </c>
      <c r="B21" s="4" t="s">
        <v>334</v>
      </c>
      <c r="C21" s="4" t="s">
        <v>382</v>
      </c>
      <c r="D21" s="2" t="s">
        <v>3</v>
      </c>
      <c r="E21" s="2" t="s">
        <v>73</v>
      </c>
      <c r="F21" s="12">
        <f>IF(AND(O21=0,P21=0,S21=0,T21=0,W21=0,X21=0,AA21=0,AB21=0,AE21=0,AF21=0,AI21=0,AJ21=0),"CLOSED",IF(COUNTIF(AI21:AL21,"&gt;0")-COUNTIF(AI21:AL21,"&gt;=1")&gt;=2,"NP/UA",IF(S21&gt;=1,ROUND(S21*IFERROR((IF(AND(T21&gt;=1,AA21&gt;=1),AA21/T21*0.5,0)+IF(AND(U21&gt;=1,AB21&gt;=1),AB21/U21*0.3,0)+IF(AND(V21&gt;=1,AC21&gt;=1),AC21/V21*0.2,0))/(IF(AND(T21&gt;=1,AA21&gt;=1),0.5,0)+IF(AND(U21&gt;=1,AB21&gt;=1),0.3,0)+IF(AND(V21&gt;=1,AC21&gt;=1),0.2,0)),1)*IFERROR((IF(AND(AB21&gt;=1,AI21&gt;=1),AI21/AB21*0.5,0)+IF(AND(AC21&gt;=1,AJ21&gt;=1),AJ21/AC21*0.3,0)+IF(AND(AD21&gt;=1,AK21&gt;=1),AK21/AD21*0.2,0))/(IF(AND(AB21&gt;=1,AI21&gt;=1),0.5,0)+IF(AND(AC21&gt;=1,AJ21&gt;=1),0.3,0)+IF(AND(AD21&gt;=1,AK21&gt;=1),0.2,0)),1),0),IFERROR(ROUND((IF(ISNUMBER(M21),M21*0.4,0)+IF(AI21&gt;=1,AI21*0.25,0)+IF(AJ21&gt;=1,AJ21*0.15,0)+IF(AK21&gt;=1,AK21*0.1,0)+IF(AL21&gt;=1,AL21*0.1,0))/(IF(ISNUMBER(M21),0.4,0)+IF(AI21&gt;=1,0.25,0)+IF(AJ21&gt;=1,0.15,0)+IF(AK21&gt;=1,0.1,0)+IF(AL21&gt;=1,0.1,0)),0),"NP/UA"))))</f>
        <v>1</v>
      </c>
      <c r="G21" s="12">
        <f>IF(AND(O21=0,P21=0,S21=0,T21=0,W21=0,X21=0,AA21=0,AB21=0,AE21=0,AF21=0,AI21=0,AJ21=0),"CLOSED",IF(COUNTIF(AE21:AH21,"&gt;0")-COUNTIF(AE21:AH21,"&gt;=1")&gt;=2,"NP/UA",IF(O21&gt;=1,ROUND(O21*IFERROR((IF(AND(P21&gt;=1,W21&gt;=1),W21/P21*0.5,0)+IF(AND(Q21&gt;=1,X21&gt;=1),X21/Q21*0.3,0)+IF(AND(R21&gt;=1,Y21&gt;=1),Y21/R21*0.2,0))/(IF(AND(P21&gt;=1,W21&gt;=1),0.5,0)+IF(AND(Q21&gt;=1,X21&gt;=1),0.3,0)+IF(AND(R21&gt;=1,Y21&gt;=1),0.2,0)),1)*IFERROR((IF(AND(X21&gt;=1,AE21&gt;=1),AE21/X21*0.5,0)+IF(AND(Y21&gt;=1,AF21&gt;=1),AF21/Y21*0.3,0)+IF(AND(Z21&gt;=1,AG21&gt;=1),AG21/Z21*0.2,0))/(IF(AND(X21&gt;=1,AE21&gt;=1),0.5,0)+IF(AND(Y21&gt;=1,AF21&gt;=1),0.3,0)+IF(AND(Z21&gt;=1,AG21&gt;=1),0.2,0)),1),0),IFERROR(ROUND((IF(ISNUMBER(N21),N21*0.4,0)+IF(AE21&gt;=1,AE21*0.25,0)+IF(AF21&gt;=1,AF21*0.15,0)+IF(AG21&gt;=1,AG21*0.1,0)+IF(AH21&gt;=1,AH21*0.1,0))/(IF(ISNUMBER(N21),0.4,0)+IF(AE21&gt;=1,0.25,0)+IF(AF21&gt;=1,0.15,0)+IF(AG21&gt;=1,0.1,0)+IF(AH21&gt;=1,0.1,0)),0),"NP/UA"))))</f>
        <v>10</v>
      </c>
      <c r="H21" s="13">
        <f>IF(F21="NP/UA","Unavail",IF(F21="CLOSED","CLOSED",IF(ISNUMBER(F21),ROUND(F21/4,0),"Unavail")))</f>
        <v>0</v>
      </c>
      <c r="I21" s="13">
        <f>IF(G21="NP/UA","Unavail",IF(G21="CLOSED","CLOSED",IF(ISNUMBER(G21),ROUND(G21/7,0),"Unavail")))</f>
        <v>1</v>
      </c>
      <c r="J21" s="13">
        <f>IF(F21="NP/UA","Unavail",IF(F21="CLOSED","CLOSED",IF(ISNUMBER(F21),ROUND(F21*0.25*0.75,0),"Unavail")))</f>
        <v>0</v>
      </c>
      <c r="K21" s="13">
        <f>IF(G21="NP/UA","Unavail",IF(G21="CLOSED","CLOSED",IF(ISNUMBER(G21),ROUND(G21*(1/7)*0.75,0),"Unavail")))</f>
        <v>1</v>
      </c>
      <c r="L21" s="7"/>
      <c r="M21" s="11">
        <f>IF(AND(O21=0,P21=0,S21=0,T21=0,W21=0,X21=0,AA21=0,AB21=0,AE21=0,AF21=0,AI21=0,AJ21=0),"CLOSED",IF(COUNTIF(AI21:AL21,"&gt;0")-COUNTIF(AI21:AL21,"&gt;=1")&gt;=2,"NP/UA",IF(AA21&gt;=1,ROUND(AA21*IFERROR((IF(AND(AB21&gt;=1,AI21&gt;=1),AI21/AB21*0.5,0)+IF(AND(AC21&gt;=1,AJ21&gt;=1),AJ21/AC21*0.3,0)+IF(AND(AD21&gt;=1,AK21&gt;=1),AK21/AD21*0.2,0))/(IF(AND(AB21&gt;=1,AI21&gt;=1),0.5,0)+IF(AND(AC21&gt;=1,AJ21&gt;=1),0.3,0)+IF(AND(AD21&gt;=1,AK21&gt;=1),0.2,0)),1),0),IFERROR(ROUND((IF(AI21&gt;=1,AI21*0.5,0)+IF(AJ21&gt;=1,AJ21*0.3,0)+IF(AK21&gt;=1,AK21*0.2,0))/(IF(AI21&gt;=1,0.5,0)+IF(AJ21&gt;=1,0.3,0)+IF(AK21&gt;=1,0.2,0)),0),"NP/UA"))))</f>
        <v>1</v>
      </c>
      <c r="N21" s="11">
        <f>IF(AND(O21=0,P21=0,S21=0,T21=0,W21=0,X21=0,AA21=0,AB21=0,AE21=0,AF21=0,AI21=0,AJ21=0),"CLOSED",IF(COUNTIF(AE21:AH21,"&gt;0")-COUNTIF(AE21:AH21,"&gt;=1")&gt;=2,"NP/UA",IF(W21&gt;=1,ROUND(W21*IFERROR((IF(AND(X21&gt;=1,AE21&gt;=1),AE21/X21*0.5,0)+IF(AND(Y21&gt;=1,AF21&gt;=1),AF21/Y21*0.3,0)+IF(AND(Z21&gt;=1,AG21&gt;=1),AG21/Z21*0.2,0))/(IF(AND(X21&gt;=1,AE21&gt;=1),0.5,0)+IF(AND(Y21&gt;=1,AF21&gt;=1),0.3,0)+IF(AND(Z21&gt;=1,AG21&gt;=1),0.2,0)),1),0),IFERROR(ROUND((IF(AE21&gt;=1,AE21*0.5,0)+IF(AF21&gt;=1,AF21*0.3,0)+IF(AG21&gt;=1,AG21*0.2,0))/(IF(AE21&gt;=1,0.5,0)+IF(AF21&gt;=1,0.3,0)+IF(AG21&gt;=1,0.2,0)),0),"NP/UA"))))</f>
        <v>33</v>
      </c>
      <c r="O21">
        <v>1</v>
      </c>
      <c r="P21">
        <v>4</v>
      </c>
      <c r="Q21">
        <v>2</v>
      </c>
      <c r="R21">
        <v>4</v>
      </c>
      <c r="S21">
        <v>0</v>
      </c>
      <c r="T21">
        <v>0</v>
      </c>
      <c r="U21">
        <v>0</v>
      </c>
      <c r="V21">
        <v>0</v>
      </c>
      <c r="W21">
        <v>12</v>
      </c>
      <c r="X21">
        <v>12</v>
      </c>
      <c r="Y21">
        <v>5</v>
      </c>
      <c r="Z21">
        <v>12</v>
      </c>
      <c r="AA21">
        <v>0</v>
      </c>
      <c r="AB21">
        <v>0</v>
      </c>
      <c r="AC21">
        <v>0</v>
      </c>
      <c r="AD21">
        <v>0</v>
      </c>
      <c r="AE21">
        <v>30</v>
      </c>
      <c r="AF21">
        <v>20</v>
      </c>
      <c r="AG21">
        <v>19</v>
      </c>
      <c r="AH21">
        <v>32</v>
      </c>
      <c r="AI21">
        <v>1</v>
      </c>
      <c r="AJ21">
        <v>1</v>
      </c>
      <c r="AK21">
        <v>1</v>
      </c>
      <c r="AL21">
        <v>1</v>
      </c>
      <c r="AM21" s="2"/>
      <c r="AN21" s="2"/>
      <c r="AO21" s="2"/>
      <c r="AP21" s="2"/>
    </row>
    <row r="22" spans="1:42" x14ac:dyDescent="0.35">
      <c r="A22" s="4" t="s">
        <v>100</v>
      </c>
      <c r="B22" s="4" t="s">
        <v>334</v>
      </c>
      <c r="C22" s="4" t="s">
        <v>382</v>
      </c>
      <c r="D22" s="2" t="s">
        <v>3</v>
      </c>
      <c r="E22" s="2" t="s">
        <v>62</v>
      </c>
      <c r="F22" s="12">
        <f>IF(AND(O22=0,P22=0,S22=0,T22=0,W22=0,X22=0,AA22=0,AB22=0,AE22=0,AF22=0,AI22=0,AJ22=0),"CLOSED",IF(COUNTIF(AI22:AL22,"&gt;0")-COUNTIF(AI22:AL22,"&gt;=1")&gt;=2,"NP/UA",IF(S22&gt;=1,ROUND(S22*IFERROR((IF(AND(T22&gt;=1,AA22&gt;=1),AA22/T22*0.5,0)+IF(AND(U22&gt;=1,AB22&gt;=1),AB22/U22*0.3,0)+IF(AND(V22&gt;=1,AC22&gt;=1),AC22/V22*0.2,0))/(IF(AND(T22&gt;=1,AA22&gt;=1),0.5,0)+IF(AND(U22&gt;=1,AB22&gt;=1),0.3,0)+IF(AND(V22&gt;=1,AC22&gt;=1),0.2,0)),1)*IFERROR((IF(AND(AB22&gt;=1,AI22&gt;=1),AI22/AB22*0.5,0)+IF(AND(AC22&gt;=1,AJ22&gt;=1),AJ22/AC22*0.3,0)+IF(AND(AD22&gt;=1,AK22&gt;=1),AK22/AD22*0.2,0))/(IF(AND(AB22&gt;=1,AI22&gt;=1),0.5,0)+IF(AND(AC22&gt;=1,AJ22&gt;=1),0.3,0)+IF(AND(AD22&gt;=1,AK22&gt;=1),0.2,0)),1),0),IFERROR(ROUND((IF(ISNUMBER(M22),M22*0.4,0)+IF(AI22&gt;=1,AI22*0.25,0)+IF(AJ22&gt;=1,AJ22*0.15,0)+IF(AK22&gt;=1,AK22*0.1,0)+IF(AL22&gt;=1,AL22*0.1,0))/(IF(ISNUMBER(M22),0.4,0)+IF(AI22&gt;=1,0.25,0)+IF(AJ22&gt;=1,0.15,0)+IF(AK22&gt;=1,0.1,0)+IF(AL22&gt;=1,0.1,0)),0),"NP/UA"))))</f>
        <v>280</v>
      </c>
      <c r="G22" s="12">
        <f>IF(AND(O22=0,P22=0,S22=0,T22=0,W22=0,X22=0,AA22=0,AB22=0,AE22=0,AF22=0,AI22=0,AJ22=0),"CLOSED",IF(COUNTIF(AE22:AH22,"&gt;0")-COUNTIF(AE22:AH22,"&gt;=1")&gt;=2,"NP/UA",IF(O22&gt;=1,ROUND(O22*IFERROR((IF(AND(P22&gt;=1,W22&gt;=1),W22/P22*0.5,0)+IF(AND(Q22&gt;=1,X22&gt;=1),X22/Q22*0.3,0)+IF(AND(R22&gt;=1,Y22&gt;=1),Y22/R22*0.2,0))/(IF(AND(P22&gt;=1,W22&gt;=1),0.5,0)+IF(AND(Q22&gt;=1,X22&gt;=1),0.3,0)+IF(AND(R22&gt;=1,Y22&gt;=1),0.2,0)),1)*IFERROR((IF(AND(X22&gt;=1,AE22&gt;=1),AE22/X22*0.5,0)+IF(AND(Y22&gt;=1,AF22&gt;=1),AF22/Y22*0.3,0)+IF(AND(Z22&gt;=1,AG22&gt;=1),AG22/Z22*0.2,0))/(IF(AND(X22&gt;=1,AE22&gt;=1),0.5,0)+IF(AND(Y22&gt;=1,AF22&gt;=1),0.3,0)+IF(AND(Z22&gt;=1,AG22&gt;=1),0.2,0)),1),0),IFERROR(ROUND((IF(ISNUMBER(N22),N22*0.4,0)+IF(AE22&gt;=1,AE22*0.25,0)+IF(AF22&gt;=1,AF22*0.15,0)+IF(AG22&gt;=1,AG22*0.1,0)+IF(AH22&gt;=1,AH22*0.1,0))/(IF(ISNUMBER(N22),0.4,0)+IF(AE22&gt;=1,0.25,0)+IF(AF22&gt;=1,0.15,0)+IF(AG22&gt;=1,0.1,0)+IF(AH22&gt;=1,0.1,0)),0),"NP/UA"))))</f>
        <v>297</v>
      </c>
      <c r="H22" s="13">
        <f>IF(F22="NP/UA","Unavail",IF(F22="CLOSED","CLOSED",IF(ISNUMBER(F22),ROUND(F22/4,0),"Unavail")))</f>
        <v>70</v>
      </c>
      <c r="I22" s="13">
        <f>IF(G22="NP/UA","Unavail",IF(G22="CLOSED","CLOSED",IF(ISNUMBER(G22),ROUND(G22/7,0),"Unavail")))</f>
        <v>42</v>
      </c>
      <c r="J22" s="13">
        <f>IF(F22="NP/UA","Unavail",IF(F22="CLOSED","CLOSED",IF(ISNUMBER(F22),ROUND(F22*0.25*0.75,0),"Unavail")))</f>
        <v>53</v>
      </c>
      <c r="K22" s="13">
        <f>IF(G22="NP/UA","Unavail",IF(G22="CLOSED","CLOSED",IF(ISNUMBER(G22),ROUND(G22*(1/7)*0.75,0),"Unavail")))</f>
        <v>32</v>
      </c>
      <c r="L22" s="7"/>
      <c r="M22" s="11">
        <f>IF(AND(O22=0,P22=0,S22=0,T22=0,W22=0,X22=0,AA22=0,AB22=0,AE22=0,AF22=0,AI22=0,AJ22=0),"CLOSED",IF(COUNTIF(AI22:AL22,"&gt;0")-COUNTIF(AI22:AL22,"&gt;=1")&gt;=2,"NP/UA",IF(AA22&gt;=1,ROUND(AA22*IFERROR((IF(AND(AB22&gt;=1,AI22&gt;=1),AI22/AB22*0.5,0)+IF(AND(AC22&gt;=1,AJ22&gt;=1),AJ22/AC22*0.3,0)+IF(AND(AD22&gt;=1,AK22&gt;=1),AK22/AD22*0.2,0))/(IF(AND(AB22&gt;=1,AI22&gt;=1),0.5,0)+IF(AND(AC22&gt;=1,AJ22&gt;=1),0.3,0)+IF(AND(AD22&gt;=1,AK22&gt;=1),0.2,0)),1),0),IFERROR(ROUND((IF(AI22&gt;=1,AI22*0.5,0)+IF(AJ22&gt;=1,AJ22*0.3,0)+IF(AK22&gt;=1,AK22*0.2,0))/(IF(AI22&gt;=1,0.5,0)+IF(AJ22&gt;=1,0.3,0)+IF(AK22&gt;=1,0.2,0)),0),"NP/UA"))))</f>
        <v>296</v>
      </c>
      <c r="N22" s="11">
        <f>IF(AND(O22=0,P22=0,S22=0,T22=0,W22=0,X22=0,AA22=0,AB22=0,AE22=0,AF22=0,AI22=0,AJ22=0),"CLOSED",IF(COUNTIF(AE22:AH22,"&gt;0")-COUNTIF(AE22:AH22,"&gt;=1")&gt;=2,"NP/UA",IF(W22&gt;=1,ROUND(W22*IFERROR((IF(AND(X22&gt;=1,AE22&gt;=1),AE22/X22*0.5,0)+IF(AND(Y22&gt;=1,AF22&gt;=1),AF22/Y22*0.3,0)+IF(AND(Z22&gt;=1,AG22&gt;=1),AG22/Z22*0.2,0))/(IF(AND(X22&gt;=1,AE22&gt;=1),0.5,0)+IF(AND(Y22&gt;=1,AF22&gt;=1),0.3,0)+IF(AND(Z22&gt;=1,AG22&gt;=1),0.2,0)),1),0),IFERROR(ROUND((IF(AE22&gt;=1,AE22*0.5,0)+IF(AF22&gt;=1,AF22*0.3,0)+IF(AG22&gt;=1,AG22*0.2,0))/(IF(AE22&gt;=1,0.5,0)+IF(AF22&gt;=1,0.3,0)+IF(AG22&gt;=1,0.2,0)),0),"NP/UA"))))</f>
        <v>343</v>
      </c>
      <c r="O22">
        <v>371</v>
      </c>
      <c r="P22">
        <v>409</v>
      </c>
      <c r="Q22">
        <v>420</v>
      </c>
      <c r="R22">
        <v>434</v>
      </c>
      <c r="S22">
        <v>332</v>
      </c>
      <c r="T22">
        <v>338</v>
      </c>
      <c r="U22">
        <v>411</v>
      </c>
      <c r="V22">
        <v>404</v>
      </c>
      <c r="W22">
        <v>386</v>
      </c>
      <c r="X22">
        <v>357</v>
      </c>
      <c r="Y22">
        <v>375</v>
      </c>
      <c r="Z22">
        <v>427</v>
      </c>
      <c r="AA22">
        <v>327</v>
      </c>
      <c r="AB22">
        <v>370</v>
      </c>
      <c r="AC22">
        <v>360</v>
      </c>
      <c r="AD22">
        <v>358</v>
      </c>
      <c r="AE22">
        <v>324</v>
      </c>
      <c r="AF22">
        <v>327</v>
      </c>
      <c r="AG22">
        <v>370</v>
      </c>
      <c r="AH22">
        <v>382</v>
      </c>
      <c r="AI22">
        <v>344</v>
      </c>
      <c r="AJ22">
        <v>318</v>
      </c>
      <c r="AK22">
        <v>313</v>
      </c>
      <c r="AL22">
        <v>369</v>
      </c>
      <c r="AM22" s="2"/>
      <c r="AN22" s="2"/>
      <c r="AO22" s="2"/>
      <c r="AP22" s="2"/>
    </row>
    <row r="23" spans="1:42" x14ac:dyDescent="0.35">
      <c r="A23" s="4" t="s">
        <v>101</v>
      </c>
      <c r="B23" s="4" t="s">
        <v>334</v>
      </c>
      <c r="C23" s="4" t="s">
        <v>382</v>
      </c>
      <c r="D23" s="2" t="s">
        <v>37</v>
      </c>
      <c r="E23" s="2" t="s">
        <v>49</v>
      </c>
      <c r="F23" s="12">
        <f>IF(AND(O23=0,P23=0,S23=0,T23=0,W23=0,X23=0,AA23=0,AB23=0,AE23=0,AF23=0,AI23=0,AJ23=0),"CLOSED",IF(COUNTIF(AI23:AL23,"&gt;0")-COUNTIF(AI23:AL23,"&gt;=1")&gt;=2,"NP/UA",IF(S23&gt;=1,ROUND(S23*IFERROR((IF(AND(T23&gt;=1,AA23&gt;=1),AA23/T23*0.5,0)+IF(AND(U23&gt;=1,AB23&gt;=1),AB23/U23*0.3,0)+IF(AND(V23&gt;=1,AC23&gt;=1),AC23/V23*0.2,0))/(IF(AND(T23&gt;=1,AA23&gt;=1),0.5,0)+IF(AND(U23&gt;=1,AB23&gt;=1),0.3,0)+IF(AND(V23&gt;=1,AC23&gt;=1),0.2,0)),1)*IFERROR((IF(AND(AB23&gt;=1,AI23&gt;=1),AI23/AB23*0.5,0)+IF(AND(AC23&gt;=1,AJ23&gt;=1),AJ23/AC23*0.3,0)+IF(AND(AD23&gt;=1,AK23&gt;=1),AK23/AD23*0.2,0))/(IF(AND(AB23&gt;=1,AI23&gt;=1),0.5,0)+IF(AND(AC23&gt;=1,AJ23&gt;=1),0.3,0)+IF(AND(AD23&gt;=1,AK23&gt;=1),0.2,0)),1),0),IFERROR(ROUND((IF(ISNUMBER(M23),M23*0.4,0)+IF(AI23&gt;=1,AI23*0.25,0)+IF(AJ23&gt;=1,AJ23*0.15,0)+IF(AK23&gt;=1,AK23*0.1,0)+IF(AL23&gt;=1,AL23*0.1,0))/(IF(ISNUMBER(M23),0.4,0)+IF(AI23&gt;=1,0.25,0)+IF(AJ23&gt;=1,0.15,0)+IF(AK23&gt;=1,0.1,0)+IF(AL23&gt;=1,0.1,0)),0),"NP/UA"))))</f>
        <v>52</v>
      </c>
      <c r="G23" s="12">
        <f>IF(AND(O23=0,P23=0,S23=0,T23=0,W23=0,X23=0,AA23=0,AB23=0,AE23=0,AF23=0,AI23=0,AJ23=0),"CLOSED",IF(COUNTIF(AE23:AH23,"&gt;0")-COUNTIF(AE23:AH23,"&gt;=1")&gt;=2,"NP/UA",IF(O23&gt;=1,ROUND(O23*IFERROR((IF(AND(P23&gt;=1,W23&gt;=1),W23/P23*0.5,0)+IF(AND(Q23&gt;=1,X23&gt;=1),X23/Q23*0.3,0)+IF(AND(R23&gt;=1,Y23&gt;=1),Y23/R23*0.2,0))/(IF(AND(P23&gt;=1,W23&gt;=1),0.5,0)+IF(AND(Q23&gt;=1,X23&gt;=1),0.3,0)+IF(AND(R23&gt;=1,Y23&gt;=1),0.2,0)),1)*IFERROR((IF(AND(X23&gt;=1,AE23&gt;=1),AE23/X23*0.5,0)+IF(AND(Y23&gt;=1,AF23&gt;=1),AF23/Y23*0.3,0)+IF(AND(Z23&gt;=1,AG23&gt;=1),AG23/Z23*0.2,0))/(IF(AND(X23&gt;=1,AE23&gt;=1),0.5,0)+IF(AND(Y23&gt;=1,AF23&gt;=1),0.3,0)+IF(AND(Z23&gt;=1,AG23&gt;=1),0.2,0)),1),0),IFERROR(ROUND((IF(ISNUMBER(N23),N23*0.4,0)+IF(AE23&gt;=1,AE23*0.25,0)+IF(AF23&gt;=1,AF23*0.15,0)+IF(AG23&gt;=1,AG23*0.1,0)+IF(AH23&gt;=1,AH23*0.1,0))/(IF(ISNUMBER(N23),0.4,0)+IF(AE23&gt;=1,0.25,0)+IF(AF23&gt;=1,0.15,0)+IF(AG23&gt;=1,0.1,0)+IF(AH23&gt;=1,0.1,0)),0),"NP/UA"))))</f>
        <v>21</v>
      </c>
      <c r="H23" s="13">
        <f>IF(F23="NP/UA","Unavail",IF(F23="CLOSED","CLOSED",IF(ISNUMBER(F23),ROUND(F23/4,0),"Unavail")))</f>
        <v>13</v>
      </c>
      <c r="I23" s="13">
        <f>IF(G23="NP/UA","Unavail",IF(G23="CLOSED","CLOSED",IF(ISNUMBER(G23),ROUND(G23/7,0),"Unavail")))</f>
        <v>3</v>
      </c>
      <c r="J23" s="13">
        <f>IF(F23="NP/UA","Unavail",IF(F23="CLOSED","CLOSED",IF(ISNUMBER(F23),ROUND(F23*0.25*0.75,0),"Unavail")))</f>
        <v>10</v>
      </c>
      <c r="K23" s="13">
        <f>IF(G23="NP/UA","Unavail",IF(G23="CLOSED","CLOSED",IF(ISNUMBER(G23),ROUND(G23*(1/7)*0.75,0),"Unavail")))</f>
        <v>2</v>
      </c>
      <c r="L23" s="7"/>
      <c r="M23" s="11">
        <f>IF(AND(O23=0,P23=0,S23=0,T23=0,W23=0,X23=0,AA23=0,AB23=0,AE23=0,AF23=0,AI23=0,AJ23=0),"CLOSED",IF(COUNTIF(AI23:AL23,"&gt;0")-COUNTIF(AI23:AL23,"&gt;=1")&gt;=2,"NP/UA",IF(AA23&gt;=1,ROUND(AA23*IFERROR((IF(AND(AB23&gt;=1,AI23&gt;=1),AI23/AB23*0.5,0)+IF(AND(AC23&gt;=1,AJ23&gt;=1),AJ23/AC23*0.3,0)+IF(AND(AD23&gt;=1,AK23&gt;=1),AK23/AD23*0.2,0))/(IF(AND(AB23&gt;=1,AI23&gt;=1),0.5,0)+IF(AND(AC23&gt;=1,AJ23&gt;=1),0.3,0)+IF(AND(AD23&gt;=1,AK23&gt;=1),0.2,0)),1),0),IFERROR(ROUND((IF(AI23&gt;=1,AI23*0.5,0)+IF(AJ23&gt;=1,AJ23*0.3,0)+IF(AK23&gt;=1,AK23*0.2,0))/(IF(AI23&gt;=1,0.5,0)+IF(AJ23&gt;=1,0.3,0)+IF(AK23&gt;=1,0.2,0)),0),"NP/UA"))))</f>
        <v>55</v>
      </c>
      <c r="N23" s="11">
        <f>IF(AND(O23=0,P23=0,S23=0,T23=0,W23=0,X23=0,AA23=0,AB23=0,AE23=0,AF23=0,AI23=0,AJ23=0),"CLOSED",IF(COUNTIF(AE23:AH23,"&gt;0")-COUNTIF(AE23:AH23,"&gt;=1")&gt;=2,"NP/UA",IF(W23&gt;=1,ROUND(W23*IFERROR((IF(AND(X23&gt;=1,AE23&gt;=1),AE23/X23*0.5,0)+IF(AND(Y23&gt;=1,AF23&gt;=1),AF23/Y23*0.3,0)+IF(AND(Z23&gt;=1,AG23&gt;=1),AG23/Z23*0.2,0))/(IF(AND(X23&gt;=1,AE23&gt;=1),0.5,0)+IF(AND(Y23&gt;=1,AF23&gt;=1),0.3,0)+IF(AND(Z23&gt;=1,AG23&gt;=1),0.2,0)),1),0),IFERROR(ROUND((IF(AE23&gt;=1,AE23*0.5,0)+IF(AF23&gt;=1,AF23*0.3,0)+IF(AG23&gt;=1,AG23*0.2,0))/(IF(AE23&gt;=1,0.5,0)+IF(AF23&gt;=1,0.3,0)+IF(AG23&gt;=1,0.2,0)),0),"NP/UA"))))</f>
        <v>20</v>
      </c>
      <c r="O23" s="3">
        <v>0.02</v>
      </c>
      <c r="P23" s="3">
        <v>0.02</v>
      </c>
      <c r="Q23" s="3">
        <v>0.02</v>
      </c>
      <c r="R23" s="3">
        <v>0.02</v>
      </c>
      <c r="S23" s="3">
        <v>0.02</v>
      </c>
      <c r="T23" s="3">
        <v>0.02</v>
      </c>
      <c r="U23" s="3">
        <v>0.02</v>
      </c>
      <c r="V23" s="3">
        <v>0.02</v>
      </c>
      <c r="W23">
        <v>21</v>
      </c>
      <c r="X23">
        <v>33</v>
      </c>
      <c r="Y23">
        <v>19</v>
      </c>
      <c r="Z23">
        <v>13</v>
      </c>
      <c r="AA23">
        <v>57</v>
      </c>
      <c r="AB23">
        <v>56</v>
      </c>
      <c r="AC23">
        <v>52</v>
      </c>
      <c r="AD23">
        <v>45</v>
      </c>
      <c r="AE23">
        <v>28</v>
      </c>
      <c r="AF23">
        <v>25</v>
      </c>
      <c r="AG23">
        <v>10</v>
      </c>
      <c r="AH23">
        <v>17</v>
      </c>
      <c r="AI23">
        <v>55</v>
      </c>
      <c r="AJ23">
        <v>47</v>
      </c>
      <c r="AK23">
        <v>45</v>
      </c>
      <c r="AL23">
        <v>42</v>
      </c>
      <c r="AM23" s="2"/>
      <c r="AN23" s="2"/>
      <c r="AO23" s="2"/>
      <c r="AP23" s="2"/>
    </row>
    <row r="24" spans="1:42" x14ac:dyDescent="0.35">
      <c r="A24" s="4" t="s">
        <v>102</v>
      </c>
      <c r="B24" s="4" t="s">
        <v>334</v>
      </c>
      <c r="C24" s="4" t="s">
        <v>382</v>
      </c>
      <c r="D24" s="2" t="s">
        <v>45</v>
      </c>
      <c r="E24" s="2" t="s">
        <v>103</v>
      </c>
      <c r="F24" s="12">
        <f>IF(AND(O24=0,P24=0,S24=0,T24=0,W24=0,X24=0,AA24=0,AB24=0,AE24=0,AF24=0,AI24=0,AJ24=0),"CLOSED",IF(COUNTIF(AI24:AL24,"&gt;0")-COUNTIF(AI24:AL24,"&gt;=1")&gt;=2,"NP/UA",IF(S24&gt;=1,ROUND(S24*IFERROR((IF(AND(T24&gt;=1,AA24&gt;=1),AA24/T24*0.5,0)+IF(AND(U24&gt;=1,AB24&gt;=1),AB24/U24*0.3,0)+IF(AND(V24&gt;=1,AC24&gt;=1),AC24/V24*0.2,0))/(IF(AND(T24&gt;=1,AA24&gt;=1),0.5,0)+IF(AND(U24&gt;=1,AB24&gt;=1),0.3,0)+IF(AND(V24&gt;=1,AC24&gt;=1),0.2,0)),1)*IFERROR((IF(AND(AB24&gt;=1,AI24&gt;=1),AI24/AB24*0.5,0)+IF(AND(AC24&gt;=1,AJ24&gt;=1),AJ24/AC24*0.3,0)+IF(AND(AD24&gt;=1,AK24&gt;=1),AK24/AD24*0.2,0))/(IF(AND(AB24&gt;=1,AI24&gt;=1),0.5,0)+IF(AND(AC24&gt;=1,AJ24&gt;=1),0.3,0)+IF(AND(AD24&gt;=1,AK24&gt;=1),0.2,0)),1),0),IFERROR(ROUND((IF(ISNUMBER(M24),M24*0.4,0)+IF(AI24&gt;=1,AI24*0.25,0)+IF(AJ24&gt;=1,AJ24*0.15,0)+IF(AK24&gt;=1,AK24*0.1,0)+IF(AL24&gt;=1,AL24*0.1,0))/(IF(ISNUMBER(M24),0.4,0)+IF(AI24&gt;=1,0.25,0)+IF(AJ24&gt;=1,0.15,0)+IF(AK24&gt;=1,0.1,0)+IF(AL24&gt;=1,0.1,0)),0),"NP/UA"))))</f>
        <v>47</v>
      </c>
      <c r="G24" s="12">
        <f>IF(AND(O24=0,P24=0,S24=0,T24=0,W24=0,X24=0,AA24=0,AB24=0,AE24=0,AF24=0,AI24=0,AJ24=0),"CLOSED",IF(COUNTIF(AE24:AH24,"&gt;0")-COUNTIF(AE24:AH24,"&gt;=1")&gt;=2,"NP/UA",IF(O24&gt;=1,ROUND(O24*IFERROR((IF(AND(P24&gt;=1,W24&gt;=1),W24/P24*0.5,0)+IF(AND(Q24&gt;=1,X24&gt;=1),X24/Q24*0.3,0)+IF(AND(R24&gt;=1,Y24&gt;=1),Y24/R24*0.2,0))/(IF(AND(P24&gt;=1,W24&gt;=1),0.5,0)+IF(AND(Q24&gt;=1,X24&gt;=1),0.3,0)+IF(AND(R24&gt;=1,Y24&gt;=1),0.2,0)),1)*IFERROR((IF(AND(X24&gt;=1,AE24&gt;=1),AE24/X24*0.5,0)+IF(AND(Y24&gt;=1,AF24&gt;=1),AF24/Y24*0.3,0)+IF(AND(Z24&gt;=1,AG24&gt;=1),AG24/Z24*0.2,0))/(IF(AND(X24&gt;=1,AE24&gt;=1),0.5,0)+IF(AND(Y24&gt;=1,AF24&gt;=1),0.3,0)+IF(AND(Z24&gt;=1,AG24&gt;=1),0.2,0)),1),0),IFERROR(ROUND((IF(ISNUMBER(N24),N24*0.4,0)+IF(AE24&gt;=1,AE24*0.25,0)+IF(AF24&gt;=1,AF24*0.15,0)+IF(AG24&gt;=1,AG24*0.1,0)+IF(AH24&gt;=1,AH24*0.1,0))/(IF(ISNUMBER(N24),0.4,0)+IF(AE24&gt;=1,0.25,0)+IF(AF24&gt;=1,0.15,0)+IF(AG24&gt;=1,0.1,0)+IF(AH24&gt;=1,0.1,0)),0),"NP/UA"))))</f>
        <v>24</v>
      </c>
      <c r="H24" s="13">
        <f>IF(F24="NP/UA","Unavail",IF(F24="CLOSED","CLOSED",IF(ISNUMBER(F24),ROUND(F24/4,0),"Unavail")))</f>
        <v>12</v>
      </c>
      <c r="I24" s="13">
        <f>IF(G24="NP/UA","Unavail",IF(G24="CLOSED","CLOSED",IF(ISNUMBER(G24),ROUND(G24/7,0),"Unavail")))</f>
        <v>3</v>
      </c>
      <c r="J24" s="13">
        <f>IF(F24="NP/UA","Unavail",IF(F24="CLOSED","CLOSED",IF(ISNUMBER(F24),ROUND(F24*0.25*0.75,0),"Unavail")))</f>
        <v>9</v>
      </c>
      <c r="K24" s="13">
        <f>IF(G24="NP/UA","Unavail",IF(G24="CLOSED","CLOSED",IF(ISNUMBER(G24),ROUND(G24*(1/7)*0.75,0),"Unavail")))</f>
        <v>3</v>
      </c>
      <c r="L24" s="7"/>
      <c r="M24" s="11">
        <f>IF(AND(O24=0,P24=0,S24=0,T24=0,W24=0,X24=0,AA24=0,AB24=0,AE24=0,AF24=0,AI24=0,AJ24=0),"CLOSED",IF(COUNTIF(AI24:AL24,"&gt;0")-COUNTIF(AI24:AL24,"&gt;=1")&gt;=2,"NP/UA",IF(AA24&gt;=1,ROUND(AA24*IFERROR((IF(AND(AB24&gt;=1,AI24&gt;=1),AI24/AB24*0.5,0)+IF(AND(AC24&gt;=1,AJ24&gt;=1),AJ24/AC24*0.3,0)+IF(AND(AD24&gt;=1,AK24&gt;=1),AK24/AD24*0.2,0))/(IF(AND(AB24&gt;=1,AI24&gt;=1),0.5,0)+IF(AND(AC24&gt;=1,AJ24&gt;=1),0.3,0)+IF(AND(AD24&gt;=1,AK24&gt;=1),0.2,0)),1),0),IFERROR(ROUND((IF(AI24&gt;=1,AI24*0.5,0)+IF(AJ24&gt;=1,AJ24*0.3,0)+IF(AK24&gt;=1,AK24*0.2,0))/(IF(AI24&gt;=1,0.5,0)+IF(AJ24&gt;=1,0.3,0)+IF(AK24&gt;=1,0.2,0)),0),"NP/UA"))))</f>
        <v>53</v>
      </c>
      <c r="N24" s="11">
        <f>IF(AND(O24=0,P24=0,S24=0,T24=0,W24=0,X24=0,AA24=0,AB24=0,AE24=0,AF24=0,AI24=0,AJ24=0),"CLOSED",IF(COUNTIF(AE24:AH24,"&gt;0")-COUNTIF(AE24:AH24,"&gt;=1")&gt;=2,"NP/UA",IF(W24&gt;=1,ROUND(W24*IFERROR((IF(AND(X24&gt;=1,AE24&gt;=1),AE24/X24*0.5,0)+IF(AND(Y24&gt;=1,AF24&gt;=1),AF24/Y24*0.3,0)+IF(AND(Z24&gt;=1,AG24&gt;=1),AG24/Z24*0.2,0))/(IF(AND(X24&gt;=1,AE24&gt;=1),0.5,0)+IF(AND(Y24&gt;=1,AF24&gt;=1),0.3,0)+IF(AND(Z24&gt;=1,AG24&gt;=1),0.2,0)),1),0),IFERROR(ROUND((IF(AE24&gt;=1,AE24*0.5,0)+IF(AF24&gt;=1,AF24*0.3,0)+IF(AG24&gt;=1,AG24*0.2,0))/(IF(AE24&gt;=1,0.5,0)+IF(AF24&gt;=1,0.3,0)+IF(AG24&gt;=1,0.2,0)),0),"NP/UA"))))</f>
        <v>29</v>
      </c>
      <c r="O24" s="3">
        <v>0.02</v>
      </c>
      <c r="P24" s="3">
        <v>0.02</v>
      </c>
      <c r="Q24" s="3">
        <v>0.02</v>
      </c>
      <c r="R24" s="3">
        <v>0.02</v>
      </c>
      <c r="S24" s="3">
        <v>0.02</v>
      </c>
      <c r="T24" s="3">
        <v>0.02</v>
      </c>
      <c r="U24" s="3">
        <v>0.02</v>
      </c>
      <c r="V24" s="3">
        <v>0.02</v>
      </c>
      <c r="W24">
        <v>29</v>
      </c>
      <c r="X24">
        <v>28</v>
      </c>
      <c r="Y24">
        <v>20</v>
      </c>
      <c r="Z24">
        <v>12</v>
      </c>
      <c r="AA24">
        <v>53</v>
      </c>
      <c r="AB24">
        <v>47</v>
      </c>
      <c r="AC24">
        <v>43</v>
      </c>
      <c r="AD24">
        <v>41</v>
      </c>
      <c r="AE24">
        <v>28</v>
      </c>
      <c r="AF24">
        <v>21</v>
      </c>
      <c r="AG24">
        <v>12</v>
      </c>
      <c r="AH24">
        <v>13</v>
      </c>
      <c r="AI24">
        <v>47</v>
      </c>
      <c r="AJ24">
        <v>42</v>
      </c>
      <c r="AK24">
        <v>44</v>
      </c>
      <c r="AL24">
        <v>37</v>
      </c>
      <c r="AM24" s="2"/>
      <c r="AN24" s="2"/>
      <c r="AO24" s="2"/>
      <c r="AP24" s="2"/>
    </row>
    <row r="25" spans="1:42" x14ac:dyDescent="0.35">
      <c r="A25" s="4" t="s">
        <v>104</v>
      </c>
      <c r="B25" s="4" t="s">
        <v>334</v>
      </c>
      <c r="C25" s="4" t="s">
        <v>382</v>
      </c>
      <c r="D25" s="2" t="s">
        <v>3</v>
      </c>
      <c r="E25" s="2" t="s">
        <v>68</v>
      </c>
      <c r="F25" s="12">
        <f>IF(AND(O25=0,P25=0,S25=0,T25=0,W25=0,X25=0,AA25=0,AB25=0,AE25=0,AF25=0,AI25=0,AJ25=0),"CLOSED",IF(COUNTIF(AI25:AL25,"&gt;0")-COUNTIF(AI25:AL25,"&gt;=1")&gt;=2,"NP/UA",IF(S25&gt;=1,ROUND(S25*IFERROR((IF(AND(T25&gt;=1,AA25&gt;=1),AA25/T25*0.5,0)+IF(AND(U25&gt;=1,AB25&gt;=1),AB25/U25*0.3,0)+IF(AND(V25&gt;=1,AC25&gt;=1),AC25/V25*0.2,0))/(IF(AND(T25&gt;=1,AA25&gt;=1),0.5,0)+IF(AND(U25&gt;=1,AB25&gt;=1),0.3,0)+IF(AND(V25&gt;=1,AC25&gt;=1),0.2,0)),1)*IFERROR((IF(AND(AB25&gt;=1,AI25&gt;=1),AI25/AB25*0.5,0)+IF(AND(AC25&gt;=1,AJ25&gt;=1),AJ25/AC25*0.3,0)+IF(AND(AD25&gt;=1,AK25&gt;=1),AK25/AD25*0.2,0))/(IF(AND(AB25&gt;=1,AI25&gt;=1),0.5,0)+IF(AND(AC25&gt;=1,AJ25&gt;=1),0.3,0)+IF(AND(AD25&gt;=1,AK25&gt;=1),0.2,0)),1),0),IFERROR(ROUND((IF(ISNUMBER(M25),M25*0.4,0)+IF(AI25&gt;=1,AI25*0.25,0)+IF(AJ25&gt;=1,AJ25*0.15,0)+IF(AK25&gt;=1,AK25*0.1,0)+IF(AL25&gt;=1,AL25*0.1,0))/(IF(ISNUMBER(M25),0.4,0)+IF(AI25&gt;=1,0.25,0)+IF(AJ25&gt;=1,0.15,0)+IF(AK25&gt;=1,0.1,0)+IF(AL25&gt;=1,0.1,0)),0),"NP/UA"))))</f>
        <v>74</v>
      </c>
      <c r="G25" s="12">
        <f>IF(AND(O25=0,P25=0,S25=0,T25=0,W25=0,X25=0,AA25=0,AB25=0,AE25=0,AF25=0,AI25=0,AJ25=0),"CLOSED",IF(COUNTIF(AE25:AH25,"&gt;0")-COUNTIF(AE25:AH25,"&gt;=1")&gt;=2,"NP/UA",IF(O25&gt;=1,ROUND(O25*IFERROR((IF(AND(P25&gt;=1,W25&gt;=1),W25/P25*0.5,0)+IF(AND(Q25&gt;=1,X25&gt;=1),X25/Q25*0.3,0)+IF(AND(R25&gt;=1,Y25&gt;=1),Y25/R25*0.2,0))/(IF(AND(P25&gt;=1,W25&gt;=1),0.5,0)+IF(AND(Q25&gt;=1,X25&gt;=1),0.3,0)+IF(AND(R25&gt;=1,Y25&gt;=1),0.2,0)),1)*IFERROR((IF(AND(X25&gt;=1,AE25&gt;=1),AE25/X25*0.5,0)+IF(AND(Y25&gt;=1,AF25&gt;=1),AF25/Y25*0.3,0)+IF(AND(Z25&gt;=1,AG25&gt;=1),AG25/Z25*0.2,0))/(IF(AND(X25&gt;=1,AE25&gt;=1),0.5,0)+IF(AND(Y25&gt;=1,AF25&gt;=1),0.3,0)+IF(AND(Z25&gt;=1,AG25&gt;=1),0.2,0)),1),0),IFERROR(ROUND((IF(ISNUMBER(N25),N25*0.4,0)+IF(AE25&gt;=1,AE25*0.25,0)+IF(AF25&gt;=1,AF25*0.15,0)+IF(AG25&gt;=1,AG25*0.1,0)+IF(AH25&gt;=1,AH25*0.1,0))/(IF(ISNUMBER(N25),0.4,0)+IF(AE25&gt;=1,0.25,0)+IF(AF25&gt;=1,0.15,0)+IF(AG25&gt;=1,0.1,0)+IF(AH25&gt;=1,0.1,0)),0),"NP/UA"))))</f>
        <v>32</v>
      </c>
      <c r="H25" s="13">
        <f>IF(F25="NP/UA","Unavail",IF(F25="CLOSED","CLOSED",IF(ISNUMBER(F25),ROUND(F25/4,0),"Unavail")))</f>
        <v>19</v>
      </c>
      <c r="I25" s="13">
        <f>IF(G25="NP/UA","Unavail",IF(G25="CLOSED","CLOSED",IF(ISNUMBER(G25),ROUND(G25/7,0),"Unavail")))</f>
        <v>5</v>
      </c>
      <c r="J25" s="13">
        <f>IF(F25="NP/UA","Unavail",IF(F25="CLOSED","CLOSED",IF(ISNUMBER(F25),ROUND(F25*0.25*0.75,0),"Unavail")))</f>
        <v>14</v>
      </c>
      <c r="K25" s="13">
        <f>IF(G25="NP/UA","Unavail",IF(G25="CLOSED","CLOSED",IF(ISNUMBER(G25),ROUND(G25*(1/7)*0.75,0),"Unavail")))</f>
        <v>3</v>
      </c>
      <c r="L25" s="7"/>
      <c r="M25" s="11">
        <f>IF(AND(O25=0,P25=0,S25=0,T25=0,W25=0,X25=0,AA25=0,AB25=0,AE25=0,AF25=0,AI25=0,AJ25=0),"CLOSED",IF(COUNTIF(AI25:AL25,"&gt;0")-COUNTIF(AI25:AL25,"&gt;=1")&gt;=2,"NP/UA",IF(AA25&gt;=1,ROUND(AA25*IFERROR((IF(AND(AB25&gt;=1,AI25&gt;=1),AI25/AB25*0.5,0)+IF(AND(AC25&gt;=1,AJ25&gt;=1),AJ25/AC25*0.3,0)+IF(AND(AD25&gt;=1,AK25&gt;=1),AK25/AD25*0.2,0))/(IF(AND(AB25&gt;=1,AI25&gt;=1),0.5,0)+IF(AND(AC25&gt;=1,AJ25&gt;=1),0.3,0)+IF(AND(AD25&gt;=1,AK25&gt;=1),0.2,0)),1),0),IFERROR(ROUND((IF(AI25&gt;=1,AI25*0.5,0)+IF(AJ25&gt;=1,AJ25*0.3,0)+IF(AK25&gt;=1,AK25*0.2,0))/(IF(AI25&gt;=1,0.5,0)+IF(AJ25&gt;=1,0.3,0)+IF(AK25&gt;=1,0.2,0)),0),"NP/UA"))))</f>
        <v>77</v>
      </c>
      <c r="N25" s="11">
        <f>IF(AND(O25=0,P25=0,S25=0,T25=0,W25=0,X25=0,AA25=0,AB25=0,AE25=0,AF25=0,AI25=0,AJ25=0),"CLOSED",IF(COUNTIF(AE25:AH25,"&gt;0")-COUNTIF(AE25:AH25,"&gt;=1")&gt;=2,"NP/UA",IF(W25&gt;=1,ROUND(W25*IFERROR((IF(AND(X25&gt;=1,AE25&gt;=1),AE25/X25*0.5,0)+IF(AND(Y25&gt;=1,AF25&gt;=1),AF25/Y25*0.3,0)+IF(AND(Z25&gt;=1,AG25&gt;=1),AG25/Z25*0.2,0))/(IF(AND(X25&gt;=1,AE25&gt;=1),0.5,0)+IF(AND(Y25&gt;=1,AF25&gt;=1),0.3,0)+IF(AND(Z25&gt;=1,AG25&gt;=1),0.2,0)),1),0),IFERROR(ROUND((IF(AE25&gt;=1,AE25*0.5,0)+IF(AF25&gt;=1,AF25*0.3,0)+IF(AG25&gt;=1,AG25*0.2,0))/(IF(AE25&gt;=1,0.5,0)+IF(AF25&gt;=1,0.3,0)+IF(AG25&gt;=1,0.2,0)),0),"NP/UA"))))</f>
        <v>26</v>
      </c>
      <c r="O25" s="3">
        <v>0.02</v>
      </c>
      <c r="P25" s="3">
        <v>0.02</v>
      </c>
      <c r="Q25" s="3">
        <v>0.02</v>
      </c>
      <c r="R25" s="3">
        <v>0.02</v>
      </c>
      <c r="S25" s="3">
        <v>0.02</v>
      </c>
      <c r="T25" s="3">
        <v>0.02</v>
      </c>
      <c r="U25" s="3">
        <v>0.02</v>
      </c>
      <c r="V25" s="3">
        <v>0.02</v>
      </c>
      <c r="W25">
        <v>26</v>
      </c>
      <c r="X25">
        <v>37</v>
      </c>
      <c r="Y25">
        <v>41</v>
      </c>
      <c r="Z25">
        <v>23</v>
      </c>
      <c r="AA25">
        <v>75</v>
      </c>
      <c r="AB25">
        <v>79</v>
      </c>
      <c r="AC25">
        <v>55</v>
      </c>
      <c r="AD25">
        <v>71</v>
      </c>
      <c r="AE25">
        <v>37</v>
      </c>
      <c r="AF25">
        <v>46</v>
      </c>
      <c r="AG25">
        <v>21</v>
      </c>
      <c r="AH25">
        <v>31</v>
      </c>
      <c r="AI25">
        <v>79</v>
      </c>
      <c r="AJ25">
        <v>60</v>
      </c>
      <c r="AK25">
        <v>70</v>
      </c>
      <c r="AL25">
        <v>73</v>
      </c>
      <c r="AM25" s="2"/>
      <c r="AN25" s="2"/>
      <c r="AO25" s="2"/>
      <c r="AP25" s="2"/>
    </row>
    <row r="26" spans="1:42" x14ac:dyDescent="0.35">
      <c r="A26" s="4" t="s">
        <v>111</v>
      </c>
      <c r="B26" s="4" t="s">
        <v>334</v>
      </c>
      <c r="C26" s="4" t="s">
        <v>382</v>
      </c>
      <c r="D26" s="2" t="s">
        <v>45</v>
      </c>
      <c r="E26" s="2" t="s">
        <v>112</v>
      </c>
      <c r="F26" s="12">
        <f>IF(AND(O26=0,P26=0,S26=0,T26=0,W26=0,X26=0,AA26=0,AB26=0,AE26=0,AF26=0,AI26=0,AJ26=0),"CLOSED",IF(COUNTIF(AI26:AL26,"&gt;0")-COUNTIF(AI26:AL26,"&gt;=1")&gt;=2,"NP/UA",IF(S26&gt;=1,ROUND(S26*IFERROR((IF(AND(T26&gt;=1,AA26&gt;=1),AA26/T26*0.5,0)+IF(AND(U26&gt;=1,AB26&gt;=1),AB26/U26*0.3,0)+IF(AND(V26&gt;=1,AC26&gt;=1),AC26/V26*0.2,0))/(IF(AND(T26&gt;=1,AA26&gt;=1),0.5,0)+IF(AND(U26&gt;=1,AB26&gt;=1),0.3,0)+IF(AND(V26&gt;=1,AC26&gt;=1),0.2,0)),1)*IFERROR((IF(AND(AB26&gt;=1,AI26&gt;=1),AI26/AB26*0.5,0)+IF(AND(AC26&gt;=1,AJ26&gt;=1),AJ26/AC26*0.3,0)+IF(AND(AD26&gt;=1,AK26&gt;=1),AK26/AD26*0.2,0))/(IF(AND(AB26&gt;=1,AI26&gt;=1),0.5,0)+IF(AND(AC26&gt;=1,AJ26&gt;=1),0.3,0)+IF(AND(AD26&gt;=1,AK26&gt;=1),0.2,0)),1),0),IFERROR(ROUND((IF(ISNUMBER(M26),M26*0.4,0)+IF(AI26&gt;=1,AI26*0.25,0)+IF(AJ26&gt;=1,AJ26*0.15,0)+IF(AK26&gt;=1,AK26*0.1,0)+IF(AL26&gt;=1,AL26*0.1,0))/(IF(ISNUMBER(M26),0.4,0)+IF(AI26&gt;=1,0.25,0)+IF(AJ26&gt;=1,0.15,0)+IF(AK26&gt;=1,0.1,0)+IF(AL26&gt;=1,0.1,0)),0),"NP/UA"))))</f>
        <v>67</v>
      </c>
      <c r="G26" s="12">
        <f>IF(AND(O26=0,P26=0,S26=0,T26=0,W26=0,X26=0,AA26=0,AB26=0,AE26=0,AF26=0,AI26=0,AJ26=0),"CLOSED",IF(COUNTIF(AE26:AH26,"&gt;0")-COUNTIF(AE26:AH26,"&gt;=1")&gt;=2,"NP/UA",IF(O26&gt;=1,ROUND(O26*IFERROR((IF(AND(P26&gt;=1,W26&gt;=1),W26/P26*0.5,0)+IF(AND(Q26&gt;=1,X26&gt;=1),X26/Q26*0.3,0)+IF(AND(R26&gt;=1,Y26&gt;=1),Y26/R26*0.2,0))/(IF(AND(P26&gt;=1,W26&gt;=1),0.5,0)+IF(AND(Q26&gt;=1,X26&gt;=1),0.3,0)+IF(AND(R26&gt;=1,Y26&gt;=1),0.2,0)),1)*IFERROR((IF(AND(X26&gt;=1,AE26&gt;=1),AE26/X26*0.5,0)+IF(AND(Y26&gt;=1,AF26&gt;=1),AF26/Y26*0.3,0)+IF(AND(Z26&gt;=1,AG26&gt;=1),AG26/Z26*0.2,0))/(IF(AND(X26&gt;=1,AE26&gt;=1),0.5,0)+IF(AND(Y26&gt;=1,AF26&gt;=1),0.3,0)+IF(AND(Z26&gt;=1,AG26&gt;=1),0.2,0)),1),0),IFERROR(ROUND((IF(ISNUMBER(N26),N26*0.4,0)+IF(AE26&gt;=1,AE26*0.25,0)+IF(AF26&gt;=1,AF26*0.15,0)+IF(AG26&gt;=1,AG26*0.1,0)+IF(AH26&gt;=1,AH26*0.1,0))/(IF(ISNUMBER(N26),0.4,0)+IF(AE26&gt;=1,0.25,0)+IF(AF26&gt;=1,0.15,0)+IF(AG26&gt;=1,0.1,0)+IF(AH26&gt;=1,0.1,0)),0),"NP/UA"))))</f>
        <v>68</v>
      </c>
      <c r="H26" s="13">
        <f>IF(F26="NP/UA","Unavail",IF(F26="CLOSED","CLOSED",IF(ISNUMBER(F26),ROUND(F26/4,0),"Unavail")))</f>
        <v>17</v>
      </c>
      <c r="I26" s="13">
        <f>IF(G26="NP/UA","Unavail",IF(G26="CLOSED","CLOSED",IF(ISNUMBER(G26),ROUND(G26/7,0),"Unavail")))</f>
        <v>10</v>
      </c>
      <c r="J26" s="13">
        <f>IF(F26="NP/UA","Unavail",IF(F26="CLOSED","CLOSED",IF(ISNUMBER(F26),ROUND(F26*0.25*0.75,0),"Unavail")))</f>
        <v>13</v>
      </c>
      <c r="K26" s="13">
        <f>IF(G26="NP/UA","Unavail",IF(G26="CLOSED","CLOSED",IF(ISNUMBER(G26),ROUND(G26*(1/7)*0.75,0),"Unavail")))</f>
        <v>7</v>
      </c>
      <c r="L26" s="7"/>
      <c r="M26" s="11">
        <f>IF(AND(O26=0,P26=0,S26=0,T26=0,W26=0,X26=0,AA26=0,AB26=0,AE26=0,AF26=0,AI26=0,AJ26=0),"CLOSED",IF(COUNTIF(AI26:AL26,"&gt;0")-COUNTIF(AI26:AL26,"&gt;=1")&gt;=2,"NP/UA",IF(AA26&gt;=1,ROUND(AA26*IFERROR((IF(AND(AB26&gt;=1,AI26&gt;=1),AI26/AB26*0.5,0)+IF(AND(AC26&gt;=1,AJ26&gt;=1),AJ26/AC26*0.3,0)+IF(AND(AD26&gt;=1,AK26&gt;=1),AK26/AD26*0.2,0))/(IF(AND(AB26&gt;=1,AI26&gt;=1),0.5,0)+IF(AND(AC26&gt;=1,AJ26&gt;=1),0.3,0)+IF(AND(AD26&gt;=1,AK26&gt;=1),0.2,0)),1),0),IFERROR(ROUND((IF(AI26&gt;=1,AI26*0.5,0)+IF(AJ26&gt;=1,AJ26*0.3,0)+IF(AK26&gt;=1,AK26*0.2,0))/(IF(AI26&gt;=1,0.5,0)+IF(AJ26&gt;=1,0.3,0)+IF(AK26&gt;=1,0.2,0)),0),"NP/UA"))))</f>
        <v>64</v>
      </c>
      <c r="N26" s="11">
        <f>IF(AND(O26=0,P26=0,S26=0,T26=0,W26=0,X26=0,AA26=0,AB26=0,AE26=0,AF26=0,AI26=0,AJ26=0),"CLOSED",IF(COUNTIF(AE26:AH26,"&gt;0")-COUNTIF(AE26:AH26,"&gt;=1")&gt;=2,"NP/UA",IF(W26&gt;=1,ROUND(W26*IFERROR((IF(AND(X26&gt;=1,AE26&gt;=1),AE26/X26*0.5,0)+IF(AND(Y26&gt;=1,AF26&gt;=1),AF26/Y26*0.3,0)+IF(AND(Z26&gt;=1,AG26&gt;=1),AG26/Z26*0.2,0))/(IF(AND(X26&gt;=1,AE26&gt;=1),0.5,0)+IF(AND(Y26&gt;=1,AF26&gt;=1),0.3,0)+IF(AND(Z26&gt;=1,AG26&gt;=1),0.2,0)),1),0),IFERROR(ROUND((IF(AE26&gt;=1,AE26*0.5,0)+IF(AF26&gt;=1,AF26*0.3,0)+IF(AG26&gt;=1,AG26*0.2,0))/(IF(AE26&gt;=1,0.5,0)+IF(AF26&gt;=1,0.3,0)+IF(AG26&gt;=1,0.2,0)),0),"NP/UA"))))</f>
        <v>95</v>
      </c>
      <c r="O26">
        <v>85</v>
      </c>
      <c r="P26">
        <v>117</v>
      </c>
      <c r="Q26">
        <v>116</v>
      </c>
      <c r="R26">
        <v>93</v>
      </c>
      <c r="S26">
        <v>83</v>
      </c>
      <c r="T26">
        <v>83</v>
      </c>
      <c r="U26">
        <v>85</v>
      </c>
      <c r="V26">
        <v>63</v>
      </c>
      <c r="W26">
        <v>102</v>
      </c>
      <c r="X26">
        <v>94</v>
      </c>
      <c r="Y26">
        <v>84</v>
      </c>
      <c r="Z26">
        <v>88</v>
      </c>
      <c r="AA26">
        <v>68</v>
      </c>
      <c r="AB26">
        <v>76</v>
      </c>
      <c r="AC26">
        <v>54</v>
      </c>
      <c r="AD26">
        <v>59</v>
      </c>
      <c r="AE26">
        <v>91</v>
      </c>
      <c r="AF26">
        <v>74</v>
      </c>
      <c r="AG26">
        <v>82</v>
      </c>
      <c r="AH26">
        <v>60</v>
      </c>
      <c r="AI26">
        <v>72</v>
      </c>
      <c r="AJ26">
        <v>51</v>
      </c>
      <c r="AK26">
        <v>56</v>
      </c>
      <c r="AL26">
        <v>52</v>
      </c>
      <c r="AM26" s="2"/>
      <c r="AN26" s="2"/>
      <c r="AO26" s="2"/>
      <c r="AP26" s="2"/>
    </row>
    <row r="27" spans="1:42" x14ac:dyDescent="0.35">
      <c r="A27" s="4" t="s">
        <v>113</v>
      </c>
      <c r="B27" s="4" t="s">
        <v>334</v>
      </c>
      <c r="C27" s="4" t="s">
        <v>382</v>
      </c>
      <c r="D27" s="2" t="s">
        <v>45</v>
      </c>
      <c r="E27" s="2" t="s">
        <v>112</v>
      </c>
      <c r="F27" s="12">
        <f>IF(AND(O27=0,P27=0,S27=0,T27=0,W27=0,X27=0,AA27=0,AB27=0,AE27=0,AF27=0,AI27=0,AJ27=0),"CLOSED",IF(COUNTIF(AI27:AL27,"&gt;0")-COUNTIF(AI27:AL27,"&gt;=1")&gt;=2,"NP/UA",IF(S27&gt;=1,ROUND(S27*IFERROR((IF(AND(T27&gt;=1,AA27&gt;=1),AA27/T27*0.5,0)+IF(AND(U27&gt;=1,AB27&gt;=1),AB27/U27*0.3,0)+IF(AND(V27&gt;=1,AC27&gt;=1),AC27/V27*0.2,0))/(IF(AND(T27&gt;=1,AA27&gt;=1),0.5,0)+IF(AND(U27&gt;=1,AB27&gt;=1),0.3,0)+IF(AND(V27&gt;=1,AC27&gt;=1),0.2,0)),1)*IFERROR((IF(AND(AB27&gt;=1,AI27&gt;=1),AI27/AB27*0.5,0)+IF(AND(AC27&gt;=1,AJ27&gt;=1),AJ27/AC27*0.3,0)+IF(AND(AD27&gt;=1,AK27&gt;=1),AK27/AD27*0.2,0))/(IF(AND(AB27&gt;=1,AI27&gt;=1),0.5,0)+IF(AND(AC27&gt;=1,AJ27&gt;=1),0.3,0)+IF(AND(AD27&gt;=1,AK27&gt;=1),0.2,0)),1),0),IFERROR(ROUND((IF(ISNUMBER(M27),M27*0.4,0)+IF(AI27&gt;=1,AI27*0.25,0)+IF(AJ27&gt;=1,AJ27*0.15,0)+IF(AK27&gt;=1,AK27*0.1,0)+IF(AL27&gt;=1,AL27*0.1,0))/(IF(ISNUMBER(M27),0.4,0)+IF(AI27&gt;=1,0.25,0)+IF(AJ27&gt;=1,0.15,0)+IF(AK27&gt;=1,0.1,0)+IF(AL27&gt;=1,0.1,0)),0),"NP/UA"))))</f>
        <v>332</v>
      </c>
      <c r="G27" s="12">
        <f>IF(AND(O27=0,P27=0,S27=0,T27=0,W27=0,X27=0,AA27=0,AB27=0,AE27=0,AF27=0,AI27=0,AJ27=0),"CLOSED",IF(COUNTIF(AE27:AH27,"&gt;0")-COUNTIF(AE27:AH27,"&gt;=1")&gt;=2,"NP/UA",IF(O27&gt;=1,ROUND(O27*IFERROR((IF(AND(P27&gt;=1,W27&gt;=1),W27/P27*0.5,0)+IF(AND(Q27&gt;=1,X27&gt;=1),X27/Q27*0.3,0)+IF(AND(R27&gt;=1,Y27&gt;=1),Y27/R27*0.2,0))/(IF(AND(P27&gt;=1,W27&gt;=1),0.5,0)+IF(AND(Q27&gt;=1,X27&gt;=1),0.3,0)+IF(AND(R27&gt;=1,Y27&gt;=1),0.2,0)),1)*IFERROR((IF(AND(X27&gt;=1,AE27&gt;=1),AE27/X27*0.5,0)+IF(AND(Y27&gt;=1,AF27&gt;=1),AF27/Y27*0.3,0)+IF(AND(Z27&gt;=1,AG27&gt;=1),AG27/Z27*0.2,0))/(IF(AND(X27&gt;=1,AE27&gt;=1),0.5,0)+IF(AND(Y27&gt;=1,AF27&gt;=1),0.3,0)+IF(AND(Z27&gt;=1,AG27&gt;=1),0.2,0)),1),0),IFERROR(ROUND((IF(ISNUMBER(N27),N27*0.4,0)+IF(AE27&gt;=1,AE27*0.25,0)+IF(AF27&gt;=1,AF27*0.15,0)+IF(AG27&gt;=1,AG27*0.1,0)+IF(AH27&gt;=1,AH27*0.1,0))/(IF(ISNUMBER(N27),0.4,0)+IF(AE27&gt;=1,0.25,0)+IF(AF27&gt;=1,0.15,0)+IF(AG27&gt;=1,0.1,0)+IF(AH27&gt;=1,0.1,0)),0),"NP/UA"))))</f>
        <v>374</v>
      </c>
      <c r="H27" s="13">
        <f>IF(F27="NP/UA","Unavail",IF(F27="CLOSED","CLOSED",IF(ISNUMBER(F27),ROUND(F27/4,0),"Unavail")))</f>
        <v>83</v>
      </c>
      <c r="I27" s="13">
        <f>IF(G27="NP/UA","Unavail",IF(G27="CLOSED","CLOSED",IF(ISNUMBER(G27),ROUND(G27/7,0),"Unavail")))</f>
        <v>53</v>
      </c>
      <c r="J27" s="13">
        <f>IF(F27="NP/UA","Unavail",IF(F27="CLOSED","CLOSED",IF(ISNUMBER(F27),ROUND(F27*0.25*0.75,0),"Unavail")))</f>
        <v>62</v>
      </c>
      <c r="K27" s="13">
        <f>IF(G27="NP/UA","Unavail",IF(G27="CLOSED","CLOSED",IF(ISNUMBER(G27),ROUND(G27*(1/7)*0.75,0),"Unavail")))</f>
        <v>40</v>
      </c>
      <c r="L27" s="7"/>
      <c r="M27" s="11">
        <f>IF(AND(O27=0,P27=0,S27=0,T27=0,W27=0,X27=0,AA27=0,AB27=0,AE27=0,AF27=0,AI27=0,AJ27=0),"CLOSED",IF(COUNTIF(AI27:AL27,"&gt;0")-COUNTIF(AI27:AL27,"&gt;=1")&gt;=2,"NP/UA",IF(AA27&gt;=1,ROUND(AA27*IFERROR((IF(AND(AB27&gt;=1,AI27&gt;=1),AI27/AB27*0.5,0)+IF(AND(AC27&gt;=1,AJ27&gt;=1),AJ27/AC27*0.3,0)+IF(AND(AD27&gt;=1,AK27&gt;=1),AK27/AD27*0.2,0))/(IF(AND(AB27&gt;=1,AI27&gt;=1),0.5,0)+IF(AND(AC27&gt;=1,AJ27&gt;=1),0.3,0)+IF(AND(AD27&gt;=1,AK27&gt;=1),0.2,0)),1),0),IFERROR(ROUND((IF(AI27&gt;=1,AI27*0.5,0)+IF(AJ27&gt;=1,AJ27*0.3,0)+IF(AK27&gt;=1,AK27*0.2,0))/(IF(AI27&gt;=1,0.5,0)+IF(AJ27&gt;=1,0.3,0)+IF(AK27&gt;=1,0.2,0)),0),"NP/UA"))))</f>
        <v>360</v>
      </c>
      <c r="N27" s="11">
        <f>IF(AND(O27=0,P27=0,S27=0,T27=0,W27=0,X27=0,AA27=0,AB27=0,AE27=0,AF27=0,AI27=0,AJ27=0),"CLOSED",IF(COUNTIF(AE27:AH27,"&gt;0")-COUNTIF(AE27:AH27,"&gt;=1")&gt;=2,"NP/UA",IF(W27&gt;=1,ROUND(W27*IFERROR((IF(AND(X27&gt;=1,AE27&gt;=1),AE27/X27*0.5,0)+IF(AND(Y27&gt;=1,AF27&gt;=1),AF27/Y27*0.3,0)+IF(AND(Z27&gt;=1,AG27&gt;=1),AG27/Z27*0.2,0))/(IF(AND(X27&gt;=1,AE27&gt;=1),0.5,0)+IF(AND(Y27&gt;=1,AF27&gt;=1),0.3,0)+IF(AND(Z27&gt;=1,AG27&gt;=1),0.2,0)),1),0),IFERROR(ROUND((IF(AE27&gt;=1,AE27*0.5,0)+IF(AF27&gt;=1,AF27*0.3,0)+IF(AG27&gt;=1,AG27*0.2,0))/(IF(AE27&gt;=1,0.5,0)+IF(AF27&gt;=1,0.3,0)+IF(AG27&gt;=1,0.2,0)),0),"NP/UA"))))</f>
        <v>400</v>
      </c>
      <c r="O27">
        <v>413</v>
      </c>
      <c r="P27">
        <v>437</v>
      </c>
      <c r="Q27">
        <v>449</v>
      </c>
      <c r="R27">
        <v>400</v>
      </c>
      <c r="S27">
        <v>364</v>
      </c>
      <c r="T27">
        <v>388</v>
      </c>
      <c r="U27">
        <v>419</v>
      </c>
      <c r="V27">
        <v>443</v>
      </c>
      <c r="W27">
        <v>423</v>
      </c>
      <c r="X27">
        <v>420</v>
      </c>
      <c r="Y27">
        <v>386</v>
      </c>
      <c r="Z27">
        <v>415</v>
      </c>
      <c r="AA27">
        <v>380</v>
      </c>
      <c r="AB27">
        <v>390</v>
      </c>
      <c r="AC27">
        <v>434</v>
      </c>
      <c r="AD27">
        <v>428</v>
      </c>
      <c r="AE27">
        <v>399</v>
      </c>
      <c r="AF27">
        <v>359</v>
      </c>
      <c r="AG27">
        <v>396</v>
      </c>
      <c r="AH27">
        <v>399</v>
      </c>
      <c r="AI27">
        <v>380</v>
      </c>
      <c r="AJ27">
        <v>390</v>
      </c>
      <c r="AK27">
        <v>406</v>
      </c>
      <c r="AL27">
        <v>372</v>
      </c>
      <c r="AM27" s="2"/>
      <c r="AN27" s="2"/>
      <c r="AO27" s="2"/>
      <c r="AP27" s="2"/>
    </row>
    <row r="28" spans="1:42" x14ac:dyDescent="0.35">
      <c r="A28" s="4" t="s">
        <v>116</v>
      </c>
      <c r="B28" s="4" t="s">
        <v>334</v>
      </c>
      <c r="C28" s="4" t="s">
        <v>382</v>
      </c>
      <c r="D28" s="2" t="s">
        <v>3</v>
      </c>
      <c r="E28" s="2" t="s">
        <v>44</v>
      </c>
      <c r="F28" s="12">
        <f>IF(AND(O28=0,P28=0,S28=0,T28=0,W28=0,X28=0,AA28=0,AB28=0,AE28=0,AF28=0,AI28=0,AJ28=0),"CLOSED",IF(COUNTIF(AI28:AL28,"&gt;0")-COUNTIF(AI28:AL28,"&gt;=1")&gt;=2,"NP/UA",IF(S28&gt;=1,ROUND(S28*IFERROR((IF(AND(T28&gt;=1,AA28&gt;=1),AA28/T28*0.5,0)+IF(AND(U28&gt;=1,AB28&gt;=1),AB28/U28*0.3,0)+IF(AND(V28&gt;=1,AC28&gt;=1),AC28/V28*0.2,0))/(IF(AND(T28&gt;=1,AA28&gt;=1),0.5,0)+IF(AND(U28&gt;=1,AB28&gt;=1),0.3,0)+IF(AND(V28&gt;=1,AC28&gt;=1),0.2,0)),1)*IFERROR((IF(AND(AB28&gt;=1,AI28&gt;=1),AI28/AB28*0.5,0)+IF(AND(AC28&gt;=1,AJ28&gt;=1),AJ28/AC28*0.3,0)+IF(AND(AD28&gt;=1,AK28&gt;=1),AK28/AD28*0.2,0))/(IF(AND(AB28&gt;=1,AI28&gt;=1),0.5,0)+IF(AND(AC28&gt;=1,AJ28&gt;=1),0.3,0)+IF(AND(AD28&gt;=1,AK28&gt;=1),0.2,0)),1),0),IFERROR(ROUND((IF(ISNUMBER(M28),M28*0.4,0)+IF(AI28&gt;=1,AI28*0.25,0)+IF(AJ28&gt;=1,AJ28*0.15,0)+IF(AK28&gt;=1,AK28*0.1,0)+IF(AL28&gt;=1,AL28*0.1,0))/(IF(ISNUMBER(M28),0.4,0)+IF(AI28&gt;=1,0.25,0)+IF(AJ28&gt;=1,0.15,0)+IF(AK28&gt;=1,0.1,0)+IF(AL28&gt;=1,0.1,0)),0),"NP/UA"))))</f>
        <v>4</v>
      </c>
      <c r="G28" s="12">
        <f>IF(AND(O28=0,P28=0,S28=0,T28=0,W28=0,X28=0,AA28=0,AB28=0,AE28=0,AF28=0,AI28=0,AJ28=0),"CLOSED",IF(COUNTIF(AE28:AH28,"&gt;0")-COUNTIF(AE28:AH28,"&gt;=1")&gt;=2,"NP/UA",IF(O28&gt;=1,ROUND(O28*IFERROR((IF(AND(P28&gt;=1,W28&gt;=1),W28/P28*0.5,0)+IF(AND(Q28&gt;=1,X28&gt;=1),X28/Q28*0.3,0)+IF(AND(R28&gt;=1,Y28&gt;=1),Y28/R28*0.2,0))/(IF(AND(P28&gt;=1,W28&gt;=1),0.5,0)+IF(AND(Q28&gt;=1,X28&gt;=1),0.3,0)+IF(AND(R28&gt;=1,Y28&gt;=1),0.2,0)),1)*IFERROR((IF(AND(X28&gt;=1,AE28&gt;=1),AE28/X28*0.5,0)+IF(AND(Y28&gt;=1,AF28&gt;=1),AF28/Y28*0.3,0)+IF(AND(Z28&gt;=1,AG28&gt;=1),AG28/Z28*0.2,0))/(IF(AND(X28&gt;=1,AE28&gt;=1),0.5,0)+IF(AND(Y28&gt;=1,AF28&gt;=1),0.3,0)+IF(AND(Z28&gt;=1,AG28&gt;=1),0.2,0)),1),0),IFERROR(ROUND((IF(ISNUMBER(N28),N28*0.4,0)+IF(AE28&gt;=1,AE28*0.25,0)+IF(AF28&gt;=1,AF28*0.15,0)+IF(AG28&gt;=1,AG28*0.1,0)+IF(AH28&gt;=1,AH28*0.1,0))/(IF(ISNUMBER(N28),0.4,0)+IF(AE28&gt;=1,0.25,0)+IF(AF28&gt;=1,0.15,0)+IF(AG28&gt;=1,0.1,0)+IF(AH28&gt;=1,0.1,0)),0),"NP/UA"))))</f>
        <v>11</v>
      </c>
      <c r="H28" s="13">
        <f>IF(F28="NP/UA","Unavail",IF(F28="CLOSED","CLOSED",IF(ISNUMBER(F28),ROUND(F28/4,0),"Unavail")))</f>
        <v>1</v>
      </c>
      <c r="I28" s="13">
        <f>IF(G28="NP/UA","Unavail",IF(G28="CLOSED","CLOSED",IF(ISNUMBER(G28),ROUND(G28/7,0),"Unavail")))</f>
        <v>2</v>
      </c>
      <c r="J28" s="13">
        <f>IF(F28="NP/UA","Unavail",IF(F28="CLOSED","CLOSED",IF(ISNUMBER(F28),ROUND(F28*0.25*0.75,0),"Unavail")))</f>
        <v>1</v>
      </c>
      <c r="K28" s="13">
        <f>IF(G28="NP/UA","Unavail",IF(G28="CLOSED","CLOSED",IF(ISNUMBER(G28),ROUND(G28*(1/7)*0.75,0),"Unavail")))</f>
        <v>1</v>
      </c>
      <c r="L28" s="7"/>
      <c r="M28" s="11">
        <f>IF(AND(O28=0,P28=0,S28=0,T28=0,W28=0,X28=0,AA28=0,AB28=0,AE28=0,AF28=0,AI28=0,AJ28=0),"CLOSED",IF(COUNTIF(AI28:AL28,"&gt;0")-COUNTIF(AI28:AL28,"&gt;=1")&gt;=2,"NP/UA",IF(AA28&gt;=1,ROUND(AA28*IFERROR((IF(AND(AB28&gt;=1,AI28&gt;=1),AI28/AB28*0.5,0)+IF(AND(AC28&gt;=1,AJ28&gt;=1),AJ28/AC28*0.3,0)+IF(AND(AD28&gt;=1,AK28&gt;=1),AK28/AD28*0.2,0))/(IF(AND(AB28&gt;=1,AI28&gt;=1),0.5,0)+IF(AND(AC28&gt;=1,AJ28&gt;=1),0.3,0)+IF(AND(AD28&gt;=1,AK28&gt;=1),0.2,0)),1),0),IFERROR(ROUND((IF(AI28&gt;=1,AI28*0.5,0)+IF(AJ28&gt;=1,AJ28*0.3,0)+IF(AK28&gt;=1,AK28*0.2,0))/(IF(AI28&gt;=1,0.5,0)+IF(AJ28&gt;=1,0.3,0)+IF(AK28&gt;=1,0.2,0)),0),"NP/UA"))))</f>
        <v>4</v>
      </c>
      <c r="N28" s="11">
        <f>IF(AND(O28=0,P28=0,S28=0,T28=0,W28=0,X28=0,AA28=0,AB28=0,AE28=0,AF28=0,AI28=0,AJ28=0),"CLOSED",IF(COUNTIF(AE28:AH28,"&gt;0")-COUNTIF(AE28:AH28,"&gt;=1")&gt;=2,"NP/UA",IF(W28&gt;=1,ROUND(W28*IFERROR((IF(AND(X28&gt;=1,AE28&gt;=1),AE28/X28*0.5,0)+IF(AND(Y28&gt;=1,AF28&gt;=1),AF28/Y28*0.3,0)+IF(AND(Z28&gt;=1,AG28&gt;=1),AG28/Z28*0.2,0))/(IF(AND(X28&gt;=1,AE28&gt;=1),0.5,0)+IF(AND(Y28&gt;=1,AF28&gt;=1),0.3,0)+IF(AND(Z28&gt;=1,AG28&gt;=1),0.2,0)),1),0),IFERROR(ROUND((IF(AE28&gt;=1,AE28*0.5,0)+IF(AF28&gt;=1,AF28*0.3,0)+IF(AG28&gt;=1,AG28*0.2,0))/(IF(AE28&gt;=1,0.5,0)+IF(AF28&gt;=1,0.3,0)+IF(AG28&gt;=1,0.2,0)),0),"NP/UA"))))</f>
        <v>3</v>
      </c>
      <c r="O28">
        <v>11</v>
      </c>
      <c r="P28">
        <v>16</v>
      </c>
      <c r="Q28">
        <v>7</v>
      </c>
      <c r="R28">
        <v>3</v>
      </c>
      <c r="S28">
        <v>6</v>
      </c>
      <c r="T28">
        <v>8</v>
      </c>
      <c r="U28">
        <v>4</v>
      </c>
      <c r="V28">
        <v>0</v>
      </c>
      <c r="W28">
        <v>5</v>
      </c>
      <c r="X28">
        <v>15</v>
      </c>
      <c r="Y28">
        <v>12</v>
      </c>
      <c r="Z28">
        <v>3</v>
      </c>
      <c r="AA28">
        <v>6</v>
      </c>
      <c r="AB28">
        <v>7</v>
      </c>
      <c r="AC28">
        <v>4</v>
      </c>
      <c r="AD28">
        <v>1</v>
      </c>
      <c r="AE28">
        <v>2</v>
      </c>
      <c r="AF28">
        <v>9</v>
      </c>
      <c r="AG28">
        <v>5</v>
      </c>
      <c r="AH28">
        <v>1</v>
      </c>
      <c r="AI28">
        <v>3</v>
      </c>
      <c r="AJ28">
        <v>0</v>
      </c>
      <c r="AK28">
        <v>1</v>
      </c>
      <c r="AL28">
        <v>1</v>
      </c>
      <c r="AM28" s="2"/>
      <c r="AN28" s="2"/>
      <c r="AO28" s="2"/>
      <c r="AP28" s="2"/>
    </row>
    <row r="29" spans="1:42" x14ac:dyDescent="0.35">
      <c r="A29" s="4" t="s">
        <v>117</v>
      </c>
      <c r="B29" s="4" t="s">
        <v>334</v>
      </c>
      <c r="C29" s="4" t="s">
        <v>382</v>
      </c>
      <c r="D29" s="2" t="s">
        <v>3</v>
      </c>
      <c r="E29" s="2" t="s">
        <v>44</v>
      </c>
      <c r="F29" s="12">
        <f>IF(AND(O29=0,P29=0,S29=0,T29=0,W29=0,X29=0,AA29=0,AB29=0,AE29=0,AF29=0,AI29=0,AJ29=0),"CLOSED",IF(COUNTIF(AI29:AL29,"&gt;0")-COUNTIF(AI29:AL29,"&gt;=1")&gt;=2,"NP/UA",IF(S29&gt;=1,ROUND(S29*IFERROR((IF(AND(T29&gt;=1,AA29&gt;=1),AA29/T29*0.5,0)+IF(AND(U29&gt;=1,AB29&gt;=1),AB29/U29*0.3,0)+IF(AND(V29&gt;=1,AC29&gt;=1),AC29/V29*0.2,0))/(IF(AND(T29&gt;=1,AA29&gt;=1),0.5,0)+IF(AND(U29&gt;=1,AB29&gt;=1),0.3,0)+IF(AND(V29&gt;=1,AC29&gt;=1),0.2,0)),1)*IFERROR((IF(AND(AB29&gt;=1,AI29&gt;=1),AI29/AB29*0.5,0)+IF(AND(AC29&gt;=1,AJ29&gt;=1),AJ29/AC29*0.3,0)+IF(AND(AD29&gt;=1,AK29&gt;=1),AK29/AD29*0.2,0))/(IF(AND(AB29&gt;=1,AI29&gt;=1),0.5,0)+IF(AND(AC29&gt;=1,AJ29&gt;=1),0.3,0)+IF(AND(AD29&gt;=1,AK29&gt;=1),0.2,0)),1),0),IFERROR(ROUND((IF(ISNUMBER(M29),M29*0.4,0)+IF(AI29&gt;=1,AI29*0.25,0)+IF(AJ29&gt;=1,AJ29*0.15,0)+IF(AK29&gt;=1,AK29*0.1,0)+IF(AL29&gt;=1,AL29*0.1,0))/(IF(ISNUMBER(M29),0.4,0)+IF(AI29&gt;=1,0.25,0)+IF(AJ29&gt;=1,0.15,0)+IF(AK29&gt;=1,0.1,0)+IF(AL29&gt;=1,0.1,0)),0),"NP/UA"))))</f>
        <v>21</v>
      </c>
      <c r="G29" s="12">
        <f>IF(AND(O29=0,P29=0,S29=0,T29=0,W29=0,X29=0,AA29=0,AB29=0,AE29=0,AF29=0,AI29=0,AJ29=0),"CLOSED",IF(COUNTIF(AE29:AH29,"&gt;0")-COUNTIF(AE29:AH29,"&gt;=1")&gt;=2,"NP/UA",IF(O29&gt;=1,ROUND(O29*IFERROR((IF(AND(P29&gt;=1,W29&gt;=1),W29/P29*0.5,0)+IF(AND(Q29&gt;=1,X29&gt;=1),X29/Q29*0.3,0)+IF(AND(R29&gt;=1,Y29&gt;=1),Y29/R29*0.2,0))/(IF(AND(P29&gt;=1,W29&gt;=1),0.5,0)+IF(AND(Q29&gt;=1,X29&gt;=1),0.3,0)+IF(AND(R29&gt;=1,Y29&gt;=1),0.2,0)),1)*IFERROR((IF(AND(X29&gt;=1,AE29&gt;=1),AE29/X29*0.5,0)+IF(AND(Y29&gt;=1,AF29&gt;=1),AF29/Y29*0.3,0)+IF(AND(Z29&gt;=1,AG29&gt;=1),AG29/Z29*0.2,0))/(IF(AND(X29&gt;=1,AE29&gt;=1),0.5,0)+IF(AND(Y29&gt;=1,AF29&gt;=1),0.3,0)+IF(AND(Z29&gt;=1,AG29&gt;=1),0.2,0)),1),0),IFERROR(ROUND((IF(ISNUMBER(N29),N29*0.4,0)+IF(AE29&gt;=1,AE29*0.25,0)+IF(AF29&gt;=1,AF29*0.15,0)+IF(AG29&gt;=1,AG29*0.1,0)+IF(AH29&gt;=1,AH29*0.1,0))/(IF(ISNUMBER(N29),0.4,0)+IF(AE29&gt;=1,0.25,0)+IF(AF29&gt;=1,0.15,0)+IF(AG29&gt;=1,0.1,0)+IF(AH29&gt;=1,0.1,0)),0),"NP/UA"))))</f>
        <v>16</v>
      </c>
      <c r="H29" s="13">
        <f>IF(F29="NP/UA","Unavail",IF(F29="CLOSED","CLOSED",IF(ISNUMBER(F29),ROUND(F29/4,0),"Unavail")))</f>
        <v>5</v>
      </c>
      <c r="I29" s="13">
        <f>IF(G29="NP/UA","Unavail",IF(G29="CLOSED","CLOSED",IF(ISNUMBER(G29),ROUND(G29/7,0),"Unavail")))</f>
        <v>2</v>
      </c>
      <c r="J29" s="13">
        <f>IF(F29="NP/UA","Unavail",IF(F29="CLOSED","CLOSED",IF(ISNUMBER(F29),ROUND(F29*0.25*0.75,0),"Unavail")))</f>
        <v>4</v>
      </c>
      <c r="K29" s="13">
        <f>IF(G29="NP/UA","Unavail",IF(G29="CLOSED","CLOSED",IF(ISNUMBER(G29),ROUND(G29*(1/7)*0.75,0),"Unavail")))</f>
        <v>2</v>
      </c>
      <c r="L29" s="7"/>
      <c r="M29" s="11">
        <f>IF(AND(O29=0,P29=0,S29=0,T29=0,W29=0,X29=0,AA29=0,AB29=0,AE29=0,AF29=0,AI29=0,AJ29=0),"CLOSED",IF(COUNTIF(AI29:AL29,"&gt;0")-COUNTIF(AI29:AL29,"&gt;=1")&gt;=2,"NP/UA",IF(AA29&gt;=1,ROUND(AA29*IFERROR((IF(AND(AB29&gt;=1,AI29&gt;=1),AI29/AB29*0.5,0)+IF(AND(AC29&gt;=1,AJ29&gt;=1),AJ29/AC29*0.3,0)+IF(AND(AD29&gt;=1,AK29&gt;=1),AK29/AD29*0.2,0))/(IF(AND(AB29&gt;=1,AI29&gt;=1),0.5,0)+IF(AND(AC29&gt;=1,AJ29&gt;=1),0.3,0)+IF(AND(AD29&gt;=1,AK29&gt;=1),0.2,0)),1),0),IFERROR(ROUND((IF(AI29&gt;=1,AI29*0.5,0)+IF(AJ29&gt;=1,AJ29*0.3,0)+IF(AK29&gt;=1,AK29*0.2,0))/(IF(AI29&gt;=1,0.5,0)+IF(AJ29&gt;=1,0.3,0)+IF(AK29&gt;=1,0.2,0)),0),"NP/UA"))))</f>
        <v>4</v>
      </c>
      <c r="N29" s="11">
        <f>IF(AND(O29=0,P29=0,S29=0,T29=0,W29=0,X29=0,AA29=0,AB29=0,AE29=0,AF29=0,AI29=0,AJ29=0),"CLOSED",IF(COUNTIF(AE29:AH29,"&gt;0")-COUNTIF(AE29:AH29,"&gt;=1")&gt;=2,"NP/UA",IF(W29&gt;=1,ROUND(W29*IFERROR((IF(AND(X29&gt;=1,AE29&gt;=1),AE29/X29*0.5,0)+IF(AND(Y29&gt;=1,AF29&gt;=1),AF29/Y29*0.3,0)+IF(AND(Z29&gt;=1,AG29&gt;=1),AG29/Z29*0.2,0))/(IF(AND(X29&gt;=1,AE29&gt;=1),0.5,0)+IF(AND(Y29&gt;=1,AF29&gt;=1),0.3,0)+IF(AND(Z29&gt;=1,AG29&gt;=1),0.2,0)),1),0),IFERROR(ROUND((IF(AE29&gt;=1,AE29*0.5,0)+IF(AF29&gt;=1,AF29*0.3,0)+IF(AG29&gt;=1,AG29*0.2,0))/(IF(AE29&gt;=1,0.5,0)+IF(AF29&gt;=1,0.3,0)+IF(AG29&gt;=1,0.2,0)),0),"NP/UA"))))</f>
        <v>31</v>
      </c>
      <c r="O29">
        <v>0</v>
      </c>
      <c r="P29">
        <v>0</v>
      </c>
      <c r="Q29">
        <v>2</v>
      </c>
      <c r="R29">
        <v>0</v>
      </c>
      <c r="S29">
        <v>5</v>
      </c>
      <c r="T29">
        <v>2</v>
      </c>
      <c r="U29">
        <v>6</v>
      </c>
      <c r="V29">
        <v>1</v>
      </c>
      <c r="W29">
        <v>5</v>
      </c>
      <c r="X29">
        <v>1</v>
      </c>
      <c r="Y29">
        <v>1</v>
      </c>
      <c r="Z29">
        <v>1</v>
      </c>
      <c r="AA29">
        <v>3</v>
      </c>
      <c r="AB29">
        <v>0</v>
      </c>
      <c r="AC29">
        <v>7</v>
      </c>
      <c r="AD29">
        <v>1</v>
      </c>
      <c r="AE29">
        <v>8</v>
      </c>
      <c r="AF29">
        <v>5</v>
      </c>
      <c r="AG29">
        <v>3</v>
      </c>
      <c r="AH29">
        <v>6</v>
      </c>
      <c r="AI29">
        <v>8</v>
      </c>
      <c r="AJ29">
        <v>2</v>
      </c>
      <c r="AK29">
        <v>3</v>
      </c>
      <c r="AL29">
        <v>2</v>
      </c>
      <c r="AM29" s="2"/>
      <c r="AN29" s="2"/>
      <c r="AO29" s="2"/>
      <c r="AP29" s="2"/>
    </row>
    <row r="30" spans="1:42" x14ac:dyDescent="0.35">
      <c r="A30" s="4" t="s">
        <v>126</v>
      </c>
      <c r="B30" s="4" t="s">
        <v>334</v>
      </c>
      <c r="C30" s="4" t="s">
        <v>382</v>
      </c>
      <c r="D30" s="2" t="s">
        <v>3</v>
      </c>
      <c r="E30" s="2" t="s">
        <v>82</v>
      </c>
      <c r="F30" s="12">
        <f>IF(AND(O30=0,P30=0,S30=0,T30=0,W30=0,X30=0,AA30=0,AB30=0,AE30=0,AF30=0,AI30=0,AJ30=0),"CLOSED",IF(COUNTIF(AI30:AL30,"&gt;0")-COUNTIF(AI30:AL30,"&gt;=1")&gt;=2,"NP/UA",IF(S30&gt;=1,ROUND(S30*IFERROR((IF(AND(T30&gt;=1,AA30&gt;=1),AA30/T30*0.5,0)+IF(AND(U30&gt;=1,AB30&gt;=1),AB30/U30*0.3,0)+IF(AND(V30&gt;=1,AC30&gt;=1),AC30/V30*0.2,0))/(IF(AND(T30&gt;=1,AA30&gt;=1),0.5,0)+IF(AND(U30&gt;=1,AB30&gt;=1),0.3,0)+IF(AND(V30&gt;=1,AC30&gt;=1),0.2,0)),1)*IFERROR((IF(AND(AB30&gt;=1,AI30&gt;=1),AI30/AB30*0.5,0)+IF(AND(AC30&gt;=1,AJ30&gt;=1),AJ30/AC30*0.3,0)+IF(AND(AD30&gt;=1,AK30&gt;=1),AK30/AD30*0.2,0))/(IF(AND(AB30&gt;=1,AI30&gt;=1),0.5,0)+IF(AND(AC30&gt;=1,AJ30&gt;=1),0.3,0)+IF(AND(AD30&gt;=1,AK30&gt;=1),0.2,0)),1),0),IFERROR(ROUND((IF(ISNUMBER(M30),M30*0.4,0)+IF(AI30&gt;=1,AI30*0.25,0)+IF(AJ30&gt;=1,AJ30*0.15,0)+IF(AK30&gt;=1,AK30*0.1,0)+IF(AL30&gt;=1,AL30*0.1,0))/(IF(ISNUMBER(M30),0.4,0)+IF(AI30&gt;=1,0.25,0)+IF(AJ30&gt;=1,0.15,0)+IF(AK30&gt;=1,0.1,0)+IF(AL30&gt;=1,0.1,0)),0),"NP/UA"))))</f>
        <v>295</v>
      </c>
      <c r="G30" s="12">
        <f>IF(AND(O30=0,P30=0,S30=0,T30=0,W30=0,X30=0,AA30=0,AB30=0,AE30=0,AF30=0,AI30=0,AJ30=0),"CLOSED",IF(COUNTIF(AE30:AH30,"&gt;0")-COUNTIF(AE30:AH30,"&gt;=1")&gt;=2,"NP/UA",IF(O30&gt;=1,ROUND(O30*IFERROR((IF(AND(P30&gt;=1,W30&gt;=1),W30/P30*0.5,0)+IF(AND(Q30&gt;=1,X30&gt;=1),X30/Q30*0.3,0)+IF(AND(R30&gt;=1,Y30&gt;=1),Y30/R30*0.2,0))/(IF(AND(P30&gt;=1,W30&gt;=1),0.5,0)+IF(AND(Q30&gt;=1,X30&gt;=1),0.3,0)+IF(AND(R30&gt;=1,Y30&gt;=1),0.2,0)),1)*IFERROR((IF(AND(X30&gt;=1,AE30&gt;=1),AE30/X30*0.5,0)+IF(AND(Y30&gt;=1,AF30&gt;=1),AF30/Y30*0.3,0)+IF(AND(Z30&gt;=1,AG30&gt;=1),AG30/Z30*0.2,0))/(IF(AND(X30&gt;=1,AE30&gt;=1),0.5,0)+IF(AND(Y30&gt;=1,AF30&gt;=1),0.3,0)+IF(AND(Z30&gt;=1,AG30&gt;=1),0.2,0)),1),0),IFERROR(ROUND((IF(ISNUMBER(N30),N30*0.4,0)+IF(AE30&gt;=1,AE30*0.25,0)+IF(AF30&gt;=1,AF30*0.15,0)+IF(AG30&gt;=1,AG30*0.1,0)+IF(AH30&gt;=1,AH30*0.1,0))/(IF(ISNUMBER(N30),0.4,0)+IF(AE30&gt;=1,0.25,0)+IF(AF30&gt;=1,0.15,0)+IF(AG30&gt;=1,0.1,0)+IF(AH30&gt;=1,0.1,0)),0),"NP/UA"))))</f>
        <v>304</v>
      </c>
      <c r="H30" s="13">
        <f>IF(F30="NP/UA","Unavail",IF(F30="CLOSED","CLOSED",IF(ISNUMBER(F30),ROUND(F30/4,0),"Unavail")))</f>
        <v>74</v>
      </c>
      <c r="I30" s="13">
        <f>IF(G30="NP/UA","Unavail",IF(G30="CLOSED","CLOSED",IF(ISNUMBER(G30),ROUND(G30/7,0),"Unavail")))</f>
        <v>43</v>
      </c>
      <c r="J30" s="13">
        <f>IF(F30="NP/UA","Unavail",IF(F30="CLOSED","CLOSED",IF(ISNUMBER(F30),ROUND(F30*0.25*0.75,0),"Unavail")))</f>
        <v>55</v>
      </c>
      <c r="K30" s="13">
        <f>IF(G30="NP/UA","Unavail",IF(G30="CLOSED","CLOSED",IF(ISNUMBER(G30),ROUND(G30*(1/7)*0.75,0),"Unavail")))</f>
        <v>33</v>
      </c>
      <c r="L30" s="7"/>
      <c r="M30" s="11">
        <f>IF(AND(O30=0,P30=0,S30=0,T30=0,W30=0,X30=0,AA30=0,AB30=0,AE30=0,AF30=0,AI30=0,AJ30=0),"CLOSED",IF(COUNTIF(AI30:AL30,"&gt;0")-COUNTIF(AI30:AL30,"&gt;=1")&gt;=2,"NP/UA",IF(AA30&gt;=1,ROUND(AA30*IFERROR((IF(AND(AB30&gt;=1,AI30&gt;=1),AI30/AB30*0.5,0)+IF(AND(AC30&gt;=1,AJ30&gt;=1),AJ30/AC30*0.3,0)+IF(AND(AD30&gt;=1,AK30&gt;=1),AK30/AD30*0.2,0))/(IF(AND(AB30&gt;=1,AI30&gt;=1),0.5,0)+IF(AND(AC30&gt;=1,AJ30&gt;=1),0.3,0)+IF(AND(AD30&gt;=1,AK30&gt;=1),0.2,0)),1),0),IFERROR(ROUND((IF(AI30&gt;=1,AI30*0.5,0)+IF(AJ30&gt;=1,AJ30*0.3,0)+IF(AK30&gt;=1,AK30*0.2,0))/(IF(AI30&gt;=1,0.5,0)+IF(AJ30&gt;=1,0.3,0)+IF(AK30&gt;=1,0.2,0)),0),"NP/UA"))))</f>
        <v>309</v>
      </c>
      <c r="N30" s="11">
        <f>IF(AND(O30=0,P30=0,S30=0,T30=0,W30=0,X30=0,AA30=0,AB30=0,AE30=0,AF30=0,AI30=0,AJ30=0),"CLOSED",IF(COUNTIF(AE30:AH30,"&gt;0")-COUNTIF(AE30:AH30,"&gt;=1")&gt;=2,"NP/UA",IF(W30&gt;=1,ROUND(W30*IFERROR((IF(AND(X30&gt;=1,AE30&gt;=1),AE30/X30*0.5,0)+IF(AND(Y30&gt;=1,AF30&gt;=1),AF30/Y30*0.3,0)+IF(AND(Z30&gt;=1,AG30&gt;=1),AG30/Z30*0.2,0))/(IF(AND(X30&gt;=1,AE30&gt;=1),0.5,0)+IF(AND(Y30&gt;=1,AF30&gt;=1),0.3,0)+IF(AND(Z30&gt;=1,AG30&gt;=1),0.2,0)),1),0),IFERROR(ROUND((IF(AE30&gt;=1,AE30*0.5,0)+IF(AF30&gt;=1,AF30*0.3,0)+IF(AG30&gt;=1,AG30*0.2,0))/(IF(AE30&gt;=1,0.5,0)+IF(AF30&gt;=1,0.3,0)+IF(AG30&gt;=1,0.2,0)),0),"NP/UA"))))</f>
        <v>273</v>
      </c>
      <c r="O30">
        <v>332</v>
      </c>
      <c r="P30">
        <v>294</v>
      </c>
      <c r="Q30">
        <v>302</v>
      </c>
      <c r="R30">
        <v>306</v>
      </c>
      <c r="S30">
        <v>330</v>
      </c>
      <c r="T30">
        <v>345</v>
      </c>
      <c r="U30">
        <v>313</v>
      </c>
      <c r="V30">
        <v>315</v>
      </c>
      <c r="W30">
        <v>295</v>
      </c>
      <c r="X30">
        <v>287</v>
      </c>
      <c r="Y30">
        <v>312</v>
      </c>
      <c r="Z30">
        <v>303</v>
      </c>
      <c r="AA30">
        <v>350</v>
      </c>
      <c r="AB30">
        <v>311</v>
      </c>
      <c r="AC30">
        <v>328</v>
      </c>
      <c r="AD30">
        <v>307</v>
      </c>
      <c r="AE30">
        <v>268</v>
      </c>
      <c r="AF30">
        <v>288</v>
      </c>
      <c r="AG30">
        <v>274</v>
      </c>
      <c r="AH30">
        <v>287</v>
      </c>
      <c r="AI30">
        <v>274</v>
      </c>
      <c r="AJ30">
        <v>291</v>
      </c>
      <c r="AK30">
        <v>270</v>
      </c>
      <c r="AL30">
        <v>264</v>
      </c>
      <c r="AM30" s="2"/>
      <c r="AN30" s="2"/>
      <c r="AO30" s="2"/>
      <c r="AP30" s="2"/>
    </row>
    <row r="31" spans="1:42" x14ac:dyDescent="0.35">
      <c r="A31" s="4" t="s">
        <v>127</v>
      </c>
      <c r="B31" s="4" t="s">
        <v>334</v>
      </c>
      <c r="C31" s="4" t="s">
        <v>382</v>
      </c>
      <c r="D31" s="2" t="s">
        <v>3</v>
      </c>
      <c r="E31" s="2" t="s">
        <v>17</v>
      </c>
      <c r="F31" s="12">
        <f>IF(AND(O31=0,P31=0,S31=0,T31=0,W31=0,X31=0,AA31=0,AB31=0,AE31=0,AF31=0,AI31=0,AJ31=0),"CLOSED",IF(COUNTIF(AI31:AL31,"&gt;0")-COUNTIF(AI31:AL31,"&gt;=1")&gt;=2,"NP/UA",IF(S31&gt;=1,ROUND(S31*IFERROR((IF(AND(T31&gt;=1,AA31&gt;=1),AA31/T31*0.5,0)+IF(AND(U31&gt;=1,AB31&gt;=1),AB31/U31*0.3,0)+IF(AND(V31&gt;=1,AC31&gt;=1),AC31/V31*0.2,0))/(IF(AND(T31&gt;=1,AA31&gt;=1),0.5,0)+IF(AND(U31&gt;=1,AB31&gt;=1),0.3,0)+IF(AND(V31&gt;=1,AC31&gt;=1),0.2,0)),1)*IFERROR((IF(AND(AB31&gt;=1,AI31&gt;=1),AI31/AB31*0.5,0)+IF(AND(AC31&gt;=1,AJ31&gt;=1),AJ31/AC31*0.3,0)+IF(AND(AD31&gt;=1,AK31&gt;=1),AK31/AD31*0.2,0))/(IF(AND(AB31&gt;=1,AI31&gt;=1),0.5,0)+IF(AND(AC31&gt;=1,AJ31&gt;=1),0.3,0)+IF(AND(AD31&gt;=1,AK31&gt;=1),0.2,0)),1),0),IFERROR(ROUND((IF(ISNUMBER(M31),M31*0.4,0)+IF(AI31&gt;=1,AI31*0.25,0)+IF(AJ31&gt;=1,AJ31*0.15,0)+IF(AK31&gt;=1,AK31*0.1,0)+IF(AL31&gt;=1,AL31*0.1,0))/(IF(ISNUMBER(M31),0.4,0)+IF(AI31&gt;=1,0.25,0)+IF(AJ31&gt;=1,0.15,0)+IF(AK31&gt;=1,0.1,0)+IF(AL31&gt;=1,0.1,0)),0),"NP/UA"))))</f>
        <v>29</v>
      </c>
      <c r="G31" s="12">
        <f>IF(AND(O31=0,P31=0,S31=0,T31=0,W31=0,X31=0,AA31=0,AB31=0,AE31=0,AF31=0,AI31=0,AJ31=0),"CLOSED",IF(COUNTIF(AE31:AH31,"&gt;0")-COUNTIF(AE31:AH31,"&gt;=1")&gt;=2,"NP/UA",IF(O31&gt;=1,ROUND(O31*IFERROR((IF(AND(P31&gt;=1,W31&gt;=1),W31/P31*0.5,0)+IF(AND(Q31&gt;=1,X31&gt;=1),X31/Q31*0.3,0)+IF(AND(R31&gt;=1,Y31&gt;=1),Y31/R31*0.2,0))/(IF(AND(P31&gt;=1,W31&gt;=1),0.5,0)+IF(AND(Q31&gt;=1,X31&gt;=1),0.3,0)+IF(AND(R31&gt;=1,Y31&gt;=1),0.2,0)),1)*IFERROR((IF(AND(X31&gt;=1,AE31&gt;=1),AE31/X31*0.5,0)+IF(AND(Y31&gt;=1,AF31&gt;=1),AF31/Y31*0.3,0)+IF(AND(Z31&gt;=1,AG31&gt;=1),AG31/Z31*0.2,0))/(IF(AND(X31&gt;=1,AE31&gt;=1),0.5,0)+IF(AND(Y31&gt;=1,AF31&gt;=1),0.3,0)+IF(AND(Z31&gt;=1,AG31&gt;=1),0.2,0)),1),0),IFERROR(ROUND((IF(ISNUMBER(N31),N31*0.4,0)+IF(AE31&gt;=1,AE31*0.25,0)+IF(AF31&gt;=1,AF31*0.15,0)+IF(AG31&gt;=1,AG31*0.1,0)+IF(AH31&gt;=1,AH31*0.1,0))/(IF(ISNUMBER(N31),0.4,0)+IF(AE31&gt;=1,0.25,0)+IF(AF31&gt;=1,0.15,0)+IF(AG31&gt;=1,0.1,0)+IF(AH31&gt;=1,0.1,0)),0),"NP/UA"))))</f>
        <v>25</v>
      </c>
      <c r="H31" s="13">
        <f>IF(F31="NP/UA","Unavail",IF(F31="CLOSED","CLOSED",IF(ISNUMBER(F31),ROUND(F31/4,0),"Unavail")))</f>
        <v>7</v>
      </c>
      <c r="I31" s="13">
        <f>IF(G31="NP/UA","Unavail",IF(G31="CLOSED","CLOSED",IF(ISNUMBER(G31),ROUND(G31/7,0),"Unavail")))</f>
        <v>4</v>
      </c>
      <c r="J31" s="13">
        <f>IF(F31="NP/UA","Unavail",IF(F31="CLOSED","CLOSED",IF(ISNUMBER(F31),ROUND(F31*0.25*0.75,0),"Unavail")))</f>
        <v>5</v>
      </c>
      <c r="K31" s="13">
        <f>IF(G31="NP/UA","Unavail",IF(G31="CLOSED","CLOSED",IF(ISNUMBER(G31),ROUND(G31*(1/7)*0.75,0),"Unavail")))</f>
        <v>3</v>
      </c>
      <c r="L31" s="7"/>
      <c r="M31" s="11">
        <f>IF(AND(O31=0,P31=0,S31=0,T31=0,W31=0,X31=0,AA31=0,AB31=0,AE31=0,AF31=0,AI31=0,AJ31=0),"CLOSED",IF(COUNTIF(AI31:AL31,"&gt;0")-COUNTIF(AI31:AL31,"&gt;=1")&gt;=2,"NP/UA",IF(AA31&gt;=1,ROUND(AA31*IFERROR((IF(AND(AB31&gt;=1,AI31&gt;=1),AI31/AB31*0.5,0)+IF(AND(AC31&gt;=1,AJ31&gt;=1),AJ31/AC31*0.3,0)+IF(AND(AD31&gt;=1,AK31&gt;=1),AK31/AD31*0.2,0))/(IF(AND(AB31&gt;=1,AI31&gt;=1),0.5,0)+IF(AND(AC31&gt;=1,AJ31&gt;=1),0.3,0)+IF(AND(AD31&gt;=1,AK31&gt;=1),0.2,0)),1),0),IFERROR(ROUND((IF(AI31&gt;=1,AI31*0.5,0)+IF(AJ31&gt;=1,AJ31*0.3,0)+IF(AK31&gt;=1,AK31*0.2,0))/(IF(AI31&gt;=1,0.5,0)+IF(AJ31&gt;=1,0.3,0)+IF(AK31&gt;=1,0.2,0)),0),"NP/UA"))))</f>
        <v>26</v>
      </c>
      <c r="N31" s="11">
        <f>IF(AND(O31=0,P31=0,S31=0,T31=0,W31=0,X31=0,AA31=0,AB31=0,AE31=0,AF31=0,AI31=0,AJ31=0),"CLOSED",IF(COUNTIF(AE31:AH31,"&gt;0")-COUNTIF(AE31:AH31,"&gt;=1")&gt;=2,"NP/UA",IF(W31&gt;=1,ROUND(W31*IFERROR((IF(AND(X31&gt;=1,AE31&gt;=1),AE31/X31*0.5,0)+IF(AND(Y31&gt;=1,AF31&gt;=1),AF31/Y31*0.3,0)+IF(AND(Z31&gt;=1,AG31&gt;=1),AG31/Z31*0.2,0))/(IF(AND(X31&gt;=1,AE31&gt;=1),0.5,0)+IF(AND(Y31&gt;=1,AF31&gt;=1),0.3,0)+IF(AND(Z31&gt;=1,AG31&gt;=1),0.2,0)),1),0),IFERROR(ROUND((IF(AE31&gt;=1,AE31*0.5,0)+IF(AF31&gt;=1,AF31*0.3,0)+IF(AG31&gt;=1,AG31*0.2,0))/(IF(AE31&gt;=1,0.5,0)+IF(AF31&gt;=1,0.3,0)+IF(AG31&gt;=1,0.2,0)),0),"NP/UA"))))</f>
        <v>37</v>
      </c>
      <c r="O31">
        <v>39</v>
      </c>
      <c r="P31">
        <v>61</v>
      </c>
      <c r="Q31">
        <v>47</v>
      </c>
      <c r="R31">
        <v>43</v>
      </c>
      <c r="S31">
        <v>45</v>
      </c>
      <c r="T31">
        <v>42</v>
      </c>
      <c r="U31">
        <v>61</v>
      </c>
      <c r="V31">
        <v>35</v>
      </c>
      <c r="W31">
        <v>45</v>
      </c>
      <c r="X31">
        <v>33</v>
      </c>
      <c r="Y31">
        <v>39</v>
      </c>
      <c r="Z31">
        <v>23</v>
      </c>
      <c r="AA31">
        <v>32</v>
      </c>
      <c r="AB31">
        <v>54</v>
      </c>
      <c r="AC31">
        <v>26</v>
      </c>
      <c r="AD31">
        <v>35</v>
      </c>
      <c r="AE31">
        <v>30</v>
      </c>
      <c r="AF31">
        <v>28</v>
      </c>
      <c r="AG31">
        <v>18</v>
      </c>
      <c r="AH31">
        <v>22</v>
      </c>
      <c r="AI31">
        <v>41</v>
      </c>
      <c r="AJ31">
        <v>22</v>
      </c>
      <c r="AK31">
        <v>31</v>
      </c>
      <c r="AL31">
        <v>13</v>
      </c>
      <c r="AM31" s="2"/>
      <c r="AN31" s="2"/>
      <c r="AO31" s="2"/>
      <c r="AP31" s="2"/>
    </row>
    <row r="32" spans="1:42" x14ac:dyDescent="0.35">
      <c r="A32" s="4" t="s">
        <v>128</v>
      </c>
      <c r="B32" s="4" t="s">
        <v>334</v>
      </c>
      <c r="C32" s="4" t="s">
        <v>382</v>
      </c>
      <c r="D32" s="2" t="s">
        <v>3</v>
      </c>
      <c r="E32" s="2" t="s">
        <v>129</v>
      </c>
      <c r="F32" s="12">
        <f>IF(AND(O32=0,P32=0,S32=0,T32=0,W32=0,X32=0,AA32=0,AB32=0,AE32=0,AF32=0,AI32=0,AJ32=0),"CLOSED",IF(COUNTIF(AI32:AL32,"&gt;0")-COUNTIF(AI32:AL32,"&gt;=1")&gt;=2,"NP/UA",IF(S32&gt;=1,ROUND(S32*IFERROR((IF(AND(T32&gt;=1,AA32&gt;=1),AA32/T32*0.5,0)+IF(AND(U32&gt;=1,AB32&gt;=1),AB32/U32*0.3,0)+IF(AND(V32&gt;=1,AC32&gt;=1),AC32/V32*0.2,0))/(IF(AND(T32&gt;=1,AA32&gt;=1),0.5,0)+IF(AND(U32&gt;=1,AB32&gt;=1),0.3,0)+IF(AND(V32&gt;=1,AC32&gt;=1),0.2,0)),1)*IFERROR((IF(AND(AB32&gt;=1,AI32&gt;=1),AI32/AB32*0.5,0)+IF(AND(AC32&gt;=1,AJ32&gt;=1),AJ32/AC32*0.3,0)+IF(AND(AD32&gt;=1,AK32&gt;=1),AK32/AD32*0.2,0))/(IF(AND(AB32&gt;=1,AI32&gt;=1),0.5,0)+IF(AND(AC32&gt;=1,AJ32&gt;=1),0.3,0)+IF(AND(AD32&gt;=1,AK32&gt;=1),0.2,0)),1),0),IFERROR(ROUND((IF(ISNUMBER(M32),M32*0.4,0)+IF(AI32&gt;=1,AI32*0.25,0)+IF(AJ32&gt;=1,AJ32*0.15,0)+IF(AK32&gt;=1,AK32*0.1,0)+IF(AL32&gt;=1,AL32*0.1,0))/(IF(ISNUMBER(M32),0.4,0)+IF(AI32&gt;=1,0.25,0)+IF(AJ32&gt;=1,0.15,0)+IF(AK32&gt;=1,0.1,0)+IF(AL32&gt;=1,0.1,0)),0),"NP/UA"))))</f>
        <v>360</v>
      </c>
      <c r="G32" s="12">
        <f>IF(AND(O32=0,P32=0,S32=0,T32=0,W32=0,X32=0,AA32=0,AB32=0,AE32=0,AF32=0,AI32=0,AJ32=0),"CLOSED",IF(COUNTIF(AE32:AH32,"&gt;0")-COUNTIF(AE32:AH32,"&gt;=1")&gt;=2,"NP/UA",IF(O32&gt;=1,ROUND(O32*IFERROR((IF(AND(P32&gt;=1,W32&gt;=1),W32/P32*0.5,0)+IF(AND(Q32&gt;=1,X32&gt;=1),X32/Q32*0.3,0)+IF(AND(R32&gt;=1,Y32&gt;=1),Y32/R32*0.2,0))/(IF(AND(P32&gt;=1,W32&gt;=1),0.5,0)+IF(AND(Q32&gt;=1,X32&gt;=1),0.3,0)+IF(AND(R32&gt;=1,Y32&gt;=1),0.2,0)),1)*IFERROR((IF(AND(X32&gt;=1,AE32&gt;=1),AE32/X32*0.5,0)+IF(AND(Y32&gt;=1,AF32&gt;=1),AF32/Y32*0.3,0)+IF(AND(Z32&gt;=1,AG32&gt;=1),AG32/Z32*0.2,0))/(IF(AND(X32&gt;=1,AE32&gt;=1),0.5,0)+IF(AND(Y32&gt;=1,AF32&gt;=1),0.3,0)+IF(AND(Z32&gt;=1,AG32&gt;=1),0.2,0)),1),0),IFERROR(ROUND((IF(ISNUMBER(N32),N32*0.4,0)+IF(AE32&gt;=1,AE32*0.25,0)+IF(AF32&gt;=1,AF32*0.15,0)+IF(AG32&gt;=1,AG32*0.1,0)+IF(AH32&gt;=1,AH32*0.1,0))/(IF(ISNUMBER(N32),0.4,0)+IF(AE32&gt;=1,0.25,0)+IF(AF32&gt;=1,0.15,0)+IF(AG32&gt;=1,0.1,0)+IF(AH32&gt;=1,0.1,0)),0),"NP/UA"))))</f>
        <v>415</v>
      </c>
      <c r="H32" s="13">
        <f>IF(F32="NP/UA","Unavail",IF(F32="CLOSED","CLOSED",IF(ISNUMBER(F32),ROUND(F32/4,0),"Unavail")))</f>
        <v>90</v>
      </c>
      <c r="I32" s="13">
        <f>IF(G32="NP/UA","Unavail",IF(G32="CLOSED","CLOSED",IF(ISNUMBER(G32),ROUND(G32/7,0),"Unavail")))</f>
        <v>59</v>
      </c>
      <c r="J32" s="13">
        <f>IF(F32="NP/UA","Unavail",IF(F32="CLOSED","CLOSED",IF(ISNUMBER(F32),ROUND(F32*0.25*0.75,0),"Unavail")))</f>
        <v>68</v>
      </c>
      <c r="K32" s="13">
        <f>IF(G32="NP/UA","Unavail",IF(G32="CLOSED","CLOSED",IF(ISNUMBER(G32),ROUND(G32*(1/7)*0.75,0),"Unavail")))</f>
        <v>44</v>
      </c>
      <c r="L32" s="7"/>
      <c r="M32" s="11">
        <f>IF(AND(O32=0,P32=0,S32=0,T32=0,W32=0,X32=0,AA32=0,AB32=0,AE32=0,AF32=0,AI32=0,AJ32=0),"CLOSED",IF(COUNTIF(AI32:AL32,"&gt;0")-COUNTIF(AI32:AL32,"&gt;=1")&gt;=2,"NP/UA",IF(AA32&gt;=1,ROUND(AA32*IFERROR((IF(AND(AB32&gt;=1,AI32&gt;=1),AI32/AB32*0.5,0)+IF(AND(AC32&gt;=1,AJ32&gt;=1),AJ32/AC32*0.3,0)+IF(AND(AD32&gt;=1,AK32&gt;=1),AK32/AD32*0.2,0))/(IF(AND(AB32&gt;=1,AI32&gt;=1),0.5,0)+IF(AND(AC32&gt;=1,AJ32&gt;=1),0.3,0)+IF(AND(AD32&gt;=1,AK32&gt;=1),0.2,0)),1),0),IFERROR(ROUND((IF(AI32&gt;=1,AI32*0.5,0)+IF(AJ32&gt;=1,AJ32*0.3,0)+IF(AK32&gt;=1,AK32*0.2,0))/(IF(AI32&gt;=1,0.5,0)+IF(AJ32&gt;=1,0.3,0)+IF(AK32&gt;=1,0.2,0)),0),"NP/UA"))))</f>
        <v>367</v>
      </c>
      <c r="N32" s="11">
        <f>IF(AND(O32=0,P32=0,S32=0,T32=0,W32=0,X32=0,AA32=0,AB32=0,AE32=0,AF32=0,AI32=0,AJ32=0),"CLOSED",IF(COUNTIF(AE32:AH32,"&gt;0")-COUNTIF(AE32:AH32,"&gt;=1")&gt;=2,"NP/UA",IF(W32&gt;=1,ROUND(W32*IFERROR((IF(AND(X32&gt;=1,AE32&gt;=1),AE32/X32*0.5,0)+IF(AND(Y32&gt;=1,AF32&gt;=1),AF32/Y32*0.3,0)+IF(AND(Z32&gt;=1,AG32&gt;=1),AG32/Z32*0.2,0))/(IF(AND(X32&gt;=1,AE32&gt;=1),0.5,0)+IF(AND(Y32&gt;=1,AF32&gt;=1),0.3,0)+IF(AND(Z32&gt;=1,AG32&gt;=1),0.2,0)),1),0),IFERROR(ROUND((IF(AE32&gt;=1,AE32*0.5,0)+IF(AF32&gt;=1,AF32*0.3,0)+IF(AG32&gt;=1,AG32*0.2,0))/(IF(AE32&gt;=1,0.5,0)+IF(AF32&gt;=1,0.3,0)+IF(AG32&gt;=1,0.2,0)),0),"NP/UA"))))</f>
        <v>379</v>
      </c>
      <c r="O32">
        <v>437</v>
      </c>
      <c r="P32">
        <v>390</v>
      </c>
      <c r="Q32">
        <v>422</v>
      </c>
      <c r="R32">
        <v>456</v>
      </c>
      <c r="S32">
        <v>392</v>
      </c>
      <c r="T32">
        <v>399</v>
      </c>
      <c r="U32">
        <v>403</v>
      </c>
      <c r="V32">
        <v>388</v>
      </c>
      <c r="W32">
        <v>394</v>
      </c>
      <c r="X32">
        <v>425</v>
      </c>
      <c r="Y32">
        <v>410</v>
      </c>
      <c r="Z32">
        <v>441</v>
      </c>
      <c r="AA32">
        <v>380</v>
      </c>
      <c r="AB32">
        <v>390</v>
      </c>
      <c r="AC32">
        <v>354</v>
      </c>
      <c r="AD32">
        <v>383</v>
      </c>
      <c r="AE32">
        <v>414</v>
      </c>
      <c r="AF32">
        <v>393</v>
      </c>
      <c r="AG32">
        <v>413</v>
      </c>
      <c r="AH32">
        <v>389</v>
      </c>
      <c r="AI32">
        <v>378</v>
      </c>
      <c r="AJ32">
        <v>363</v>
      </c>
      <c r="AK32">
        <v>334</v>
      </c>
      <c r="AL32">
        <v>377</v>
      </c>
      <c r="AM32" s="2"/>
      <c r="AN32" s="2"/>
      <c r="AO32" s="2"/>
      <c r="AP32" s="2"/>
    </row>
    <row r="33" spans="1:42" x14ac:dyDescent="0.35">
      <c r="A33" s="4" t="s">
        <v>130</v>
      </c>
      <c r="B33" s="4" t="s">
        <v>334</v>
      </c>
      <c r="C33" s="4" t="s">
        <v>382</v>
      </c>
      <c r="D33" s="2" t="s">
        <v>3</v>
      </c>
      <c r="E33" s="2" t="s">
        <v>12</v>
      </c>
      <c r="F33" s="12">
        <f>IF(AND(O33=0,P33=0,S33=0,T33=0,W33=0,X33=0,AA33=0,AB33=0,AE33=0,AF33=0,AI33=0,AJ33=0),"CLOSED",IF(COUNTIF(AI33:AL33,"&gt;0")-COUNTIF(AI33:AL33,"&gt;=1")&gt;=2,"NP/UA",IF(S33&gt;=1,ROUND(S33*IFERROR((IF(AND(T33&gt;=1,AA33&gt;=1),AA33/T33*0.5,0)+IF(AND(U33&gt;=1,AB33&gt;=1),AB33/U33*0.3,0)+IF(AND(V33&gt;=1,AC33&gt;=1),AC33/V33*0.2,0))/(IF(AND(T33&gt;=1,AA33&gt;=1),0.5,0)+IF(AND(U33&gt;=1,AB33&gt;=1),0.3,0)+IF(AND(V33&gt;=1,AC33&gt;=1),0.2,0)),1)*IFERROR((IF(AND(AB33&gt;=1,AI33&gt;=1),AI33/AB33*0.5,0)+IF(AND(AC33&gt;=1,AJ33&gt;=1),AJ33/AC33*0.3,0)+IF(AND(AD33&gt;=1,AK33&gt;=1),AK33/AD33*0.2,0))/(IF(AND(AB33&gt;=1,AI33&gt;=1),0.5,0)+IF(AND(AC33&gt;=1,AJ33&gt;=1),0.3,0)+IF(AND(AD33&gt;=1,AK33&gt;=1),0.2,0)),1),0),IFERROR(ROUND((IF(ISNUMBER(M33),M33*0.4,0)+IF(AI33&gt;=1,AI33*0.25,0)+IF(AJ33&gt;=1,AJ33*0.15,0)+IF(AK33&gt;=1,AK33*0.1,0)+IF(AL33&gt;=1,AL33*0.1,0))/(IF(ISNUMBER(M33),0.4,0)+IF(AI33&gt;=1,0.25,0)+IF(AJ33&gt;=1,0.15,0)+IF(AK33&gt;=1,0.1,0)+IF(AL33&gt;=1,0.1,0)),0),"NP/UA"))))</f>
        <v>326</v>
      </c>
      <c r="G33" s="12">
        <f>IF(AND(O33=0,P33=0,S33=0,T33=0,W33=0,X33=0,AA33=0,AB33=0,AE33=0,AF33=0,AI33=0,AJ33=0),"CLOSED",IF(COUNTIF(AE33:AH33,"&gt;0")-COUNTIF(AE33:AH33,"&gt;=1")&gt;=2,"NP/UA",IF(O33&gt;=1,ROUND(O33*IFERROR((IF(AND(P33&gt;=1,W33&gt;=1),W33/P33*0.5,0)+IF(AND(Q33&gt;=1,X33&gt;=1),X33/Q33*0.3,0)+IF(AND(R33&gt;=1,Y33&gt;=1),Y33/R33*0.2,0))/(IF(AND(P33&gt;=1,W33&gt;=1),0.5,0)+IF(AND(Q33&gt;=1,X33&gt;=1),0.3,0)+IF(AND(R33&gt;=1,Y33&gt;=1),0.2,0)),1)*IFERROR((IF(AND(X33&gt;=1,AE33&gt;=1),AE33/X33*0.5,0)+IF(AND(Y33&gt;=1,AF33&gt;=1),AF33/Y33*0.3,0)+IF(AND(Z33&gt;=1,AG33&gt;=1),AG33/Z33*0.2,0))/(IF(AND(X33&gt;=1,AE33&gt;=1),0.5,0)+IF(AND(Y33&gt;=1,AF33&gt;=1),0.3,0)+IF(AND(Z33&gt;=1,AG33&gt;=1),0.2,0)),1),0),IFERROR(ROUND((IF(ISNUMBER(N33),N33*0.4,0)+IF(AE33&gt;=1,AE33*0.25,0)+IF(AF33&gt;=1,AF33*0.15,0)+IF(AG33&gt;=1,AG33*0.1,0)+IF(AH33&gt;=1,AH33*0.1,0))/(IF(ISNUMBER(N33),0.4,0)+IF(AE33&gt;=1,0.25,0)+IF(AF33&gt;=1,0.15,0)+IF(AG33&gt;=1,0.1,0)+IF(AH33&gt;=1,0.1,0)),0),"NP/UA"))))</f>
        <v>318</v>
      </c>
      <c r="H33" s="13">
        <f>IF(F33="NP/UA","Unavail",IF(F33="CLOSED","CLOSED",IF(ISNUMBER(F33),ROUND(F33/4,0),"Unavail")))</f>
        <v>82</v>
      </c>
      <c r="I33" s="13">
        <f>IF(G33="NP/UA","Unavail",IF(G33="CLOSED","CLOSED",IF(ISNUMBER(G33),ROUND(G33/7,0),"Unavail")))</f>
        <v>45</v>
      </c>
      <c r="J33" s="13">
        <f>IF(F33="NP/UA","Unavail",IF(F33="CLOSED","CLOSED",IF(ISNUMBER(F33),ROUND(F33*0.25*0.75,0),"Unavail")))</f>
        <v>61</v>
      </c>
      <c r="K33" s="13">
        <f>IF(G33="NP/UA","Unavail",IF(G33="CLOSED","CLOSED",IF(ISNUMBER(G33),ROUND(G33*(1/7)*0.75,0),"Unavail")))</f>
        <v>34</v>
      </c>
      <c r="L33" s="7"/>
      <c r="M33" s="11">
        <f>IF(AND(O33=0,P33=0,S33=0,T33=0,W33=0,X33=0,AA33=0,AB33=0,AE33=0,AF33=0,AI33=0,AJ33=0),"CLOSED",IF(COUNTIF(AI33:AL33,"&gt;0")-COUNTIF(AI33:AL33,"&gt;=1")&gt;=2,"NP/UA",IF(AA33&gt;=1,ROUND(AA33*IFERROR((IF(AND(AB33&gt;=1,AI33&gt;=1),AI33/AB33*0.5,0)+IF(AND(AC33&gt;=1,AJ33&gt;=1),AJ33/AC33*0.3,0)+IF(AND(AD33&gt;=1,AK33&gt;=1),AK33/AD33*0.2,0))/(IF(AND(AB33&gt;=1,AI33&gt;=1),0.5,0)+IF(AND(AC33&gt;=1,AJ33&gt;=1),0.3,0)+IF(AND(AD33&gt;=1,AK33&gt;=1),0.2,0)),1),0),IFERROR(ROUND((IF(AI33&gt;=1,AI33*0.5,0)+IF(AJ33&gt;=1,AJ33*0.3,0)+IF(AK33&gt;=1,AK33*0.2,0))/(IF(AI33&gt;=1,0.5,0)+IF(AJ33&gt;=1,0.3,0)+IF(AK33&gt;=1,0.2,0)),0),"NP/UA"))))</f>
        <v>339</v>
      </c>
      <c r="N33" s="11">
        <f>IF(AND(O33=0,P33=0,S33=0,T33=0,W33=0,X33=0,AA33=0,AB33=0,AE33=0,AF33=0,AI33=0,AJ33=0),"CLOSED",IF(COUNTIF(AE33:AH33,"&gt;0")-COUNTIF(AE33:AH33,"&gt;=1")&gt;=2,"NP/UA",IF(W33&gt;=1,ROUND(W33*IFERROR((IF(AND(X33&gt;=1,AE33&gt;=1),AE33/X33*0.5,0)+IF(AND(Y33&gt;=1,AF33&gt;=1),AF33/Y33*0.3,0)+IF(AND(Z33&gt;=1,AG33&gt;=1),AG33/Z33*0.2,0))/(IF(AND(X33&gt;=1,AE33&gt;=1),0.5,0)+IF(AND(Y33&gt;=1,AF33&gt;=1),0.3,0)+IF(AND(Z33&gt;=1,AG33&gt;=1),0.2,0)),1),0),IFERROR(ROUND((IF(AE33&gt;=1,AE33*0.5,0)+IF(AF33&gt;=1,AF33*0.3,0)+IF(AG33&gt;=1,AG33*0.2,0))/(IF(AE33&gt;=1,0.5,0)+IF(AF33&gt;=1,0.3,0)+IF(AG33&gt;=1,0.2,0)),0),"NP/UA"))))</f>
        <v>353</v>
      </c>
      <c r="O33">
        <v>392</v>
      </c>
      <c r="P33">
        <v>411</v>
      </c>
      <c r="Q33">
        <v>470</v>
      </c>
      <c r="R33">
        <v>416</v>
      </c>
      <c r="S33">
        <v>371</v>
      </c>
      <c r="T33">
        <v>375</v>
      </c>
      <c r="U33">
        <v>398</v>
      </c>
      <c r="V33">
        <v>371</v>
      </c>
      <c r="W33">
        <v>396</v>
      </c>
      <c r="X33">
        <v>406</v>
      </c>
      <c r="Y33">
        <v>349</v>
      </c>
      <c r="Z33">
        <v>397</v>
      </c>
      <c r="AA33">
        <v>368</v>
      </c>
      <c r="AB33">
        <v>381</v>
      </c>
      <c r="AC33">
        <v>326</v>
      </c>
      <c r="AD33">
        <v>356</v>
      </c>
      <c r="AE33">
        <v>357</v>
      </c>
      <c r="AF33">
        <v>312</v>
      </c>
      <c r="AG33">
        <v>365</v>
      </c>
      <c r="AH33">
        <v>380</v>
      </c>
      <c r="AI33">
        <v>333</v>
      </c>
      <c r="AJ33">
        <v>313</v>
      </c>
      <c r="AK33">
        <v>348</v>
      </c>
      <c r="AL33">
        <v>326</v>
      </c>
      <c r="AM33" s="2"/>
      <c r="AN33" s="2"/>
      <c r="AO33" s="2"/>
      <c r="AP33" s="2"/>
    </row>
    <row r="34" spans="1:42" x14ac:dyDescent="0.35">
      <c r="A34" s="4" t="s">
        <v>131</v>
      </c>
      <c r="B34" s="4" t="s">
        <v>334</v>
      </c>
      <c r="C34" s="4" t="s">
        <v>382</v>
      </c>
      <c r="D34" s="2" t="s">
        <v>37</v>
      </c>
      <c r="E34" s="2" t="s">
        <v>49</v>
      </c>
      <c r="F34" s="12">
        <f>IF(AND(O34=0,P34=0,S34=0,T34=0,W34=0,X34=0,AA34=0,AB34=0,AE34=0,AF34=0,AI34=0,AJ34=0),"CLOSED",IF(COUNTIF(AI34:AL34,"&gt;0")-COUNTIF(AI34:AL34,"&gt;=1")&gt;=2,"NP/UA",IF(S34&gt;=1,ROUND(S34*IFERROR((IF(AND(T34&gt;=1,AA34&gt;=1),AA34/T34*0.5,0)+IF(AND(U34&gt;=1,AB34&gt;=1),AB34/U34*0.3,0)+IF(AND(V34&gt;=1,AC34&gt;=1),AC34/V34*0.2,0))/(IF(AND(T34&gt;=1,AA34&gt;=1),0.5,0)+IF(AND(U34&gt;=1,AB34&gt;=1),0.3,0)+IF(AND(V34&gt;=1,AC34&gt;=1),0.2,0)),1)*IFERROR((IF(AND(AB34&gt;=1,AI34&gt;=1),AI34/AB34*0.5,0)+IF(AND(AC34&gt;=1,AJ34&gt;=1),AJ34/AC34*0.3,0)+IF(AND(AD34&gt;=1,AK34&gt;=1),AK34/AD34*0.2,0))/(IF(AND(AB34&gt;=1,AI34&gt;=1),0.5,0)+IF(AND(AC34&gt;=1,AJ34&gt;=1),0.3,0)+IF(AND(AD34&gt;=1,AK34&gt;=1),0.2,0)),1),0),IFERROR(ROUND((IF(ISNUMBER(M34),M34*0.4,0)+IF(AI34&gt;=1,AI34*0.25,0)+IF(AJ34&gt;=1,AJ34*0.15,0)+IF(AK34&gt;=1,AK34*0.1,0)+IF(AL34&gt;=1,AL34*0.1,0))/(IF(ISNUMBER(M34),0.4,0)+IF(AI34&gt;=1,0.25,0)+IF(AJ34&gt;=1,0.15,0)+IF(AK34&gt;=1,0.1,0)+IF(AL34&gt;=1,0.1,0)),0),"NP/UA"))))</f>
        <v>68</v>
      </c>
      <c r="G34" s="12">
        <f>IF(AND(O34=0,P34=0,S34=0,T34=0,W34=0,X34=0,AA34=0,AB34=0,AE34=0,AF34=0,AI34=0,AJ34=0),"CLOSED",IF(COUNTIF(AE34:AH34,"&gt;0")-COUNTIF(AE34:AH34,"&gt;=1")&gt;=2,"NP/UA",IF(O34&gt;=1,ROUND(O34*IFERROR((IF(AND(P34&gt;=1,W34&gt;=1),W34/P34*0.5,0)+IF(AND(Q34&gt;=1,X34&gt;=1),X34/Q34*0.3,0)+IF(AND(R34&gt;=1,Y34&gt;=1),Y34/R34*0.2,0))/(IF(AND(P34&gt;=1,W34&gt;=1),0.5,0)+IF(AND(Q34&gt;=1,X34&gt;=1),0.3,0)+IF(AND(R34&gt;=1,Y34&gt;=1),0.2,0)),1)*IFERROR((IF(AND(X34&gt;=1,AE34&gt;=1),AE34/X34*0.5,0)+IF(AND(Y34&gt;=1,AF34&gt;=1),AF34/Y34*0.3,0)+IF(AND(Z34&gt;=1,AG34&gt;=1),AG34/Z34*0.2,0))/(IF(AND(X34&gt;=1,AE34&gt;=1),0.5,0)+IF(AND(Y34&gt;=1,AF34&gt;=1),0.3,0)+IF(AND(Z34&gt;=1,AG34&gt;=1),0.2,0)),1),0),IFERROR(ROUND((IF(ISNUMBER(N34),N34*0.4,0)+IF(AE34&gt;=1,AE34*0.25,0)+IF(AF34&gt;=1,AF34*0.15,0)+IF(AG34&gt;=1,AG34*0.1,0)+IF(AH34&gt;=1,AH34*0.1,0))/(IF(ISNUMBER(N34),0.4,0)+IF(AE34&gt;=1,0.25,0)+IF(AF34&gt;=1,0.15,0)+IF(AG34&gt;=1,0.1,0)+IF(AH34&gt;=1,0.1,0)),0),"NP/UA"))))</f>
        <v>93</v>
      </c>
      <c r="H34" s="13">
        <f>IF(F34="NP/UA","Unavail",IF(F34="CLOSED","CLOSED",IF(ISNUMBER(F34),ROUND(F34/4,0),"Unavail")))</f>
        <v>17</v>
      </c>
      <c r="I34" s="13">
        <f>IF(G34="NP/UA","Unavail",IF(G34="CLOSED","CLOSED",IF(ISNUMBER(G34),ROUND(G34/7,0),"Unavail")))</f>
        <v>13</v>
      </c>
      <c r="J34" s="13">
        <f>IF(F34="NP/UA","Unavail",IF(F34="CLOSED","CLOSED",IF(ISNUMBER(F34),ROUND(F34*0.25*0.75,0),"Unavail")))</f>
        <v>13</v>
      </c>
      <c r="K34" s="13">
        <f>IF(G34="NP/UA","Unavail",IF(G34="CLOSED","CLOSED",IF(ISNUMBER(G34),ROUND(G34*(1/7)*0.75,0),"Unavail")))</f>
        <v>10</v>
      </c>
      <c r="L34" s="7"/>
      <c r="M34" s="11">
        <f>IF(AND(O34=0,P34=0,S34=0,T34=0,W34=0,X34=0,AA34=0,AB34=0,AE34=0,AF34=0,AI34=0,AJ34=0),"CLOSED",IF(COUNTIF(AI34:AL34,"&gt;0")-COUNTIF(AI34:AL34,"&gt;=1")&gt;=2,"NP/UA",IF(AA34&gt;=1,ROUND(AA34*IFERROR((IF(AND(AB34&gt;=1,AI34&gt;=1),AI34/AB34*0.5,0)+IF(AND(AC34&gt;=1,AJ34&gt;=1),AJ34/AC34*0.3,0)+IF(AND(AD34&gt;=1,AK34&gt;=1),AK34/AD34*0.2,0))/(IF(AND(AB34&gt;=1,AI34&gt;=1),0.5,0)+IF(AND(AC34&gt;=1,AJ34&gt;=1),0.3,0)+IF(AND(AD34&gt;=1,AK34&gt;=1),0.2,0)),1),0),IFERROR(ROUND((IF(AI34&gt;=1,AI34*0.5,0)+IF(AJ34&gt;=1,AJ34*0.3,0)+IF(AK34&gt;=1,AK34*0.2,0))/(IF(AI34&gt;=1,0.5,0)+IF(AJ34&gt;=1,0.3,0)+IF(AK34&gt;=1,0.2,0)),0),"NP/UA"))))</f>
        <v>102</v>
      </c>
      <c r="N34" s="11">
        <f>IF(AND(O34=0,P34=0,S34=0,T34=0,W34=0,X34=0,AA34=0,AB34=0,AE34=0,AF34=0,AI34=0,AJ34=0),"CLOSED",IF(COUNTIF(AE34:AH34,"&gt;0")-COUNTIF(AE34:AH34,"&gt;=1")&gt;=2,"NP/UA",IF(W34&gt;=1,ROUND(W34*IFERROR((IF(AND(X34&gt;=1,AE34&gt;=1),AE34/X34*0.5,0)+IF(AND(Y34&gt;=1,AF34&gt;=1),AF34/Y34*0.3,0)+IF(AND(Z34&gt;=1,AG34&gt;=1),AG34/Z34*0.2,0))/(IF(AND(X34&gt;=1,AE34&gt;=1),0.5,0)+IF(AND(Y34&gt;=1,AF34&gt;=1),0.3,0)+IF(AND(Z34&gt;=1,AG34&gt;=1),0.2,0)),1),0),IFERROR(ROUND((IF(AE34&gt;=1,AE34*0.5,0)+IF(AF34&gt;=1,AF34*0.3,0)+IF(AG34&gt;=1,AG34*0.2,0))/(IF(AE34&gt;=1,0.5,0)+IF(AF34&gt;=1,0.3,0)+IF(AG34&gt;=1,0.2,0)),0),"NP/UA"))))</f>
        <v>152</v>
      </c>
      <c r="O34">
        <v>0</v>
      </c>
      <c r="P34">
        <v>0</v>
      </c>
      <c r="Q34">
        <v>0</v>
      </c>
      <c r="R34">
        <v>1</v>
      </c>
      <c r="S34">
        <v>1</v>
      </c>
      <c r="T34">
        <v>0</v>
      </c>
      <c r="U34">
        <v>0</v>
      </c>
      <c r="V34">
        <v>1</v>
      </c>
      <c r="W34">
        <v>16</v>
      </c>
      <c r="X34">
        <v>4</v>
      </c>
      <c r="Y34">
        <v>8</v>
      </c>
      <c r="Z34">
        <v>8</v>
      </c>
      <c r="AA34">
        <v>9</v>
      </c>
      <c r="AB34">
        <v>4</v>
      </c>
      <c r="AC34">
        <v>6</v>
      </c>
      <c r="AD34">
        <v>7</v>
      </c>
      <c r="AE34">
        <v>49</v>
      </c>
      <c r="AF34">
        <v>50</v>
      </c>
      <c r="AG34">
        <v>59</v>
      </c>
      <c r="AH34">
        <v>62</v>
      </c>
      <c r="AI34">
        <v>59</v>
      </c>
      <c r="AJ34">
        <v>54</v>
      </c>
      <c r="AK34">
        <v>44</v>
      </c>
      <c r="AL34">
        <v>32</v>
      </c>
      <c r="AM34" s="2"/>
      <c r="AN34" s="2"/>
      <c r="AO34" s="2"/>
      <c r="AP34" s="2"/>
    </row>
    <row r="35" spans="1:42" x14ac:dyDescent="0.35">
      <c r="A35" s="4" t="s">
        <v>132</v>
      </c>
      <c r="B35" s="4" t="s">
        <v>334</v>
      </c>
      <c r="C35" s="4" t="s">
        <v>382</v>
      </c>
      <c r="D35" s="2" t="s">
        <v>3</v>
      </c>
      <c r="E35" s="2" t="s">
        <v>73</v>
      </c>
      <c r="F35" s="12">
        <f>IF(AND(O35=0,P35=0,S35=0,T35=0,W35=0,X35=0,AA35=0,AB35=0,AE35=0,AF35=0,AI35=0,AJ35=0),"CLOSED",IF(COUNTIF(AI35:AL35,"&gt;0")-COUNTIF(AI35:AL35,"&gt;=1")&gt;=2,"NP/UA",IF(S35&gt;=1,ROUND(S35*IFERROR((IF(AND(T35&gt;=1,AA35&gt;=1),AA35/T35*0.5,0)+IF(AND(U35&gt;=1,AB35&gt;=1),AB35/U35*0.3,0)+IF(AND(V35&gt;=1,AC35&gt;=1),AC35/V35*0.2,0))/(IF(AND(T35&gt;=1,AA35&gt;=1),0.5,0)+IF(AND(U35&gt;=1,AB35&gt;=1),0.3,0)+IF(AND(V35&gt;=1,AC35&gt;=1),0.2,0)),1)*IFERROR((IF(AND(AB35&gt;=1,AI35&gt;=1),AI35/AB35*0.5,0)+IF(AND(AC35&gt;=1,AJ35&gt;=1),AJ35/AC35*0.3,0)+IF(AND(AD35&gt;=1,AK35&gt;=1),AK35/AD35*0.2,0))/(IF(AND(AB35&gt;=1,AI35&gt;=1),0.5,0)+IF(AND(AC35&gt;=1,AJ35&gt;=1),0.3,0)+IF(AND(AD35&gt;=1,AK35&gt;=1),0.2,0)),1),0),IFERROR(ROUND((IF(ISNUMBER(M35),M35*0.4,0)+IF(AI35&gt;=1,AI35*0.25,0)+IF(AJ35&gt;=1,AJ35*0.15,0)+IF(AK35&gt;=1,AK35*0.1,0)+IF(AL35&gt;=1,AL35*0.1,0))/(IF(ISNUMBER(M35),0.4,0)+IF(AI35&gt;=1,0.25,0)+IF(AJ35&gt;=1,0.15,0)+IF(AK35&gt;=1,0.1,0)+IF(AL35&gt;=1,0.1,0)),0),"NP/UA"))))</f>
        <v>5</v>
      </c>
      <c r="G35" s="12">
        <f>IF(AND(O35=0,P35=0,S35=0,T35=0,W35=0,X35=0,AA35=0,AB35=0,AE35=0,AF35=0,AI35=0,AJ35=0),"CLOSED",IF(COUNTIF(AE35:AH35,"&gt;0")-COUNTIF(AE35:AH35,"&gt;=1")&gt;=2,"NP/UA",IF(O35&gt;=1,ROUND(O35*IFERROR((IF(AND(P35&gt;=1,W35&gt;=1),W35/P35*0.5,0)+IF(AND(Q35&gt;=1,X35&gt;=1),X35/Q35*0.3,0)+IF(AND(R35&gt;=1,Y35&gt;=1),Y35/R35*0.2,0))/(IF(AND(P35&gt;=1,W35&gt;=1),0.5,0)+IF(AND(Q35&gt;=1,X35&gt;=1),0.3,0)+IF(AND(R35&gt;=1,Y35&gt;=1),0.2,0)),1)*IFERROR((IF(AND(X35&gt;=1,AE35&gt;=1),AE35/X35*0.5,0)+IF(AND(Y35&gt;=1,AF35&gt;=1),AF35/Y35*0.3,0)+IF(AND(Z35&gt;=1,AG35&gt;=1),AG35/Z35*0.2,0))/(IF(AND(X35&gt;=1,AE35&gt;=1),0.5,0)+IF(AND(Y35&gt;=1,AF35&gt;=1),0.3,0)+IF(AND(Z35&gt;=1,AG35&gt;=1),0.2,0)),1),0),IFERROR(ROUND((IF(ISNUMBER(N35),N35*0.4,0)+IF(AE35&gt;=1,AE35*0.25,0)+IF(AF35&gt;=1,AF35*0.15,0)+IF(AG35&gt;=1,AG35*0.1,0)+IF(AH35&gt;=1,AH35*0.1,0))/(IF(ISNUMBER(N35),0.4,0)+IF(AE35&gt;=1,0.25,0)+IF(AF35&gt;=1,0.15,0)+IF(AG35&gt;=1,0.1,0)+IF(AH35&gt;=1,0.1,0)),0),"NP/UA"))))</f>
        <v>4</v>
      </c>
      <c r="H35" s="13">
        <f>IF(F35="NP/UA","Unavail",IF(F35="CLOSED","CLOSED",IF(ISNUMBER(F35),ROUND(F35/4,0),"Unavail")))</f>
        <v>1</v>
      </c>
      <c r="I35" s="13">
        <f>IF(G35="NP/UA","Unavail",IF(G35="CLOSED","CLOSED",IF(ISNUMBER(G35),ROUND(G35/7,0),"Unavail")))</f>
        <v>1</v>
      </c>
      <c r="J35" s="13">
        <f>IF(F35="NP/UA","Unavail",IF(F35="CLOSED","CLOSED",IF(ISNUMBER(F35),ROUND(F35*0.25*0.75,0),"Unavail")))</f>
        <v>1</v>
      </c>
      <c r="K35" s="13">
        <f>IF(G35="NP/UA","Unavail",IF(G35="CLOSED","CLOSED",IF(ISNUMBER(G35),ROUND(G35*(1/7)*0.75,0),"Unavail")))</f>
        <v>0</v>
      </c>
      <c r="L35" s="7"/>
      <c r="M35" s="11">
        <f>IF(AND(O35=0,P35=0,S35=0,T35=0,W35=0,X35=0,AA35=0,AB35=0,AE35=0,AF35=0,AI35=0,AJ35=0),"CLOSED",IF(COUNTIF(AI35:AL35,"&gt;0")-COUNTIF(AI35:AL35,"&gt;=1")&gt;=2,"NP/UA",IF(AA35&gt;=1,ROUND(AA35*IFERROR((IF(AND(AB35&gt;=1,AI35&gt;=1),AI35/AB35*0.5,0)+IF(AND(AC35&gt;=1,AJ35&gt;=1),AJ35/AC35*0.3,0)+IF(AND(AD35&gt;=1,AK35&gt;=1),AK35/AD35*0.2,0))/(IF(AND(AB35&gt;=1,AI35&gt;=1),0.5,0)+IF(AND(AC35&gt;=1,AJ35&gt;=1),0.3,0)+IF(AND(AD35&gt;=1,AK35&gt;=1),0.2,0)),1),0),IFERROR(ROUND((IF(AI35&gt;=1,AI35*0.5,0)+IF(AJ35&gt;=1,AJ35*0.3,0)+IF(AK35&gt;=1,AK35*0.2,0))/(IF(AI35&gt;=1,0.5,0)+IF(AJ35&gt;=1,0.3,0)+IF(AK35&gt;=1,0.2,0)),0),"NP/UA"))))</f>
        <v>1</v>
      </c>
      <c r="N35" s="11">
        <f>IF(AND(O35=0,P35=0,S35=0,T35=0,W35=0,X35=0,AA35=0,AB35=0,AE35=0,AF35=0,AI35=0,AJ35=0),"CLOSED",IF(COUNTIF(AE35:AH35,"&gt;0")-COUNTIF(AE35:AH35,"&gt;=1")&gt;=2,"NP/UA",IF(W35&gt;=1,ROUND(W35*IFERROR((IF(AND(X35&gt;=1,AE35&gt;=1),AE35/X35*0.5,0)+IF(AND(Y35&gt;=1,AF35&gt;=1),AF35/Y35*0.3,0)+IF(AND(Z35&gt;=1,AG35&gt;=1),AG35/Z35*0.2,0))/(IF(AND(X35&gt;=1,AE35&gt;=1),0.5,0)+IF(AND(Y35&gt;=1,AF35&gt;=1),0.3,0)+IF(AND(Z35&gt;=1,AG35&gt;=1),0.2,0)),1),0),IFERROR(ROUND((IF(AE35&gt;=1,AE35*0.5,0)+IF(AF35&gt;=1,AF35*0.3,0)+IF(AG35&gt;=1,AG35*0.2,0))/(IF(AE35&gt;=1,0.5,0)+IF(AF35&gt;=1,0.3,0)+IF(AG35&gt;=1,0.2,0)),0),"NP/UA"))))</f>
        <v>4</v>
      </c>
      <c r="O35">
        <v>1</v>
      </c>
      <c r="P35">
        <v>1</v>
      </c>
      <c r="Q35">
        <v>0</v>
      </c>
      <c r="R35">
        <v>0</v>
      </c>
      <c r="S35">
        <v>4</v>
      </c>
      <c r="T35">
        <v>1</v>
      </c>
      <c r="U35">
        <v>2</v>
      </c>
      <c r="V35">
        <v>1</v>
      </c>
      <c r="W35">
        <v>3</v>
      </c>
      <c r="X35">
        <v>2</v>
      </c>
      <c r="Y35">
        <v>2</v>
      </c>
      <c r="Z35">
        <v>0</v>
      </c>
      <c r="AA35">
        <v>2</v>
      </c>
      <c r="AB35">
        <v>4</v>
      </c>
      <c r="AC35">
        <v>2</v>
      </c>
      <c r="AD35">
        <v>1</v>
      </c>
      <c r="AE35">
        <v>3</v>
      </c>
      <c r="AF35">
        <v>2</v>
      </c>
      <c r="AG35">
        <v>1</v>
      </c>
      <c r="AH35">
        <v>0</v>
      </c>
      <c r="AI35">
        <v>2</v>
      </c>
      <c r="AJ35">
        <v>0</v>
      </c>
      <c r="AK35">
        <v>1</v>
      </c>
      <c r="AL35">
        <v>0</v>
      </c>
      <c r="AM35" s="2"/>
      <c r="AN35" s="2"/>
      <c r="AO35" s="2"/>
      <c r="AP35" s="2"/>
    </row>
    <row r="36" spans="1:42" x14ac:dyDescent="0.35">
      <c r="A36" s="4" t="s">
        <v>134</v>
      </c>
      <c r="B36" s="4" t="s">
        <v>334</v>
      </c>
      <c r="C36" s="4" t="s">
        <v>382</v>
      </c>
      <c r="D36" s="2" t="s">
        <v>3</v>
      </c>
      <c r="E36" s="2" t="s">
        <v>135</v>
      </c>
      <c r="F36" s="12">
        <f>IF(AND(O36=0,P36=0,S36=0,T36=0,W36=0,X36=0,AA36=0,AB36=0,AE36=0,AF36=0,AI36=0,AJ36=0),"CLOSED",IF(COUNTIF(AI36:AL36,"&gt;0")-COUNTIF(AI36:AL36,"&gt;=1")&gt;=2,"NP/UA",IF(S36&gt;=1,ROUND(S36*IFERROR((IF(AND(T36&gt;=1,AA36&gt;=1),AA36/T36*0.5,0)+IF(AND(U36&gt;=1,AB36&gt;=1),AB36/U36*0.3,0)+IF(AND(V36&gt;=1,AC36&gt;=1),AC36/V36*0.2,0))/(IF(AND(T36&gt;=1,AA36&gt;=1),0.5,0)+IF(AND(U36&gt;=1,AB36&gt;=1),0.3,0)+IF(AND(V36&gt;=1,AC36&gt;=1),0.2,0)),1)*IFERROR((IF(AND(AB36&gt;=1,AI36&gt;=1),AI36/AB36*0.5,0)+IF(AND(AC36&gt;=1,AJ36&gt;=1),AJ36/AC36*0.3,0)+IF(AND(AD36&gt;=1,AK36&gt;=1),AK36/AD36*0.2,0))/(IF(AND(AB36&gt;=1,AI36&gt;=1),0.5,0)+IF(AND(AC36&gt;=1,AJ36&gt;=1),0.3,0)+IF(AND(AD36&gt;=1,AK36&gt;=1),0.2,0)),1),0),IFERROR(ROUND((IF(ISNUMBER(M36),M36*0.4,0)+IF(AI36&gt;=1,AI36*0.25,0)+IF(AJ36&gt;=1,AJ36*0.15,0)+IF(AK36&gt;=1,AK36*0.1,0)+IF(AL36&gt;=1,AL36*0.1,0))/(IF(ISNUMBER(M36),0.4,0)+IF(AI36&gt;=1,0.25,0)+IF(AJ36&gt;=1,0.15,0)+IF(AK36&gt;=1,0.1,0)+IF(AL36&gt;=1,0.1,0)),0),"NP/UA"))))</f>
        <v>110</v>
      </c>
      <c r="G36" s="12">
        <f>IF(AND(O36=0,P36=0,S36=0,T36=0,W36=0,X36=0,AA36=0,AB36=0,AE36=0,AF36=0,AI36=0,AJ36=0),"CLOSED",IF(COUNTIF(AE36:AH36,"&gt;0")-COUNTIF(AE36:AH36,"&gt;=1")&gt;=2,"NP/UA",IF(O36&gt;=1,ROUND(O36*IFERROR((IF(AND(P36&gt;=1,W36&gt;=1),W36/P36*0.5,0)+IF(AND(Q36&gt;=1,X36&gt;=1),X36/Q36*0.3,0)+IF(AND(R36&gt;=1,Y36&gt;=1),Y36/R36*0.2,0))/(IF(AND(P36&gt;=1,W36&gt;=1),0.5,0)+IF(AND(Q36&gt;=1,X36&gt;=1),0.3,0)+IF(AND(R36&gt;=1,Y36&gt;=1),0.2,0)),1)*IFERROR((IF(AND(X36&gt;=1,AE36&gt;=1),AE36/X36*0.5,0)+IF(AND(Y36&gt;=1,AF36&gt;=1),AF36/Y36*0.3,0)+IF(AND(Z36&gt;=1,AG36&gt;=1),AG36/Z36*0.2,0))/(IF(AND(X36&gt;=1,AE36&gt;=1),0.5,0)+IF(AND(Y36&gt;=1,AF36&gt;=1),0.3,0)+IF(AND(Z36&gt;=1,AG36&gt;=1),0.2,0)),1),0),IFERROR(ROUND((IF(ISNUMBER(N36),N36*0.4,0)+IF(AE36&gt;=1,AE36*0.25,0)+IF(AF36&gt;=1,AF36*0.15,0)+IF(AG36&gt;=1,AG36*0.1,0)+IF(AH36&gt;=1,AH36*0.1,0))/(IF(ISNUMBER(N36),0.4,0)+IF(AE36&gt;=1,0.25,0)+IF(AF36&gt;=1,0.15,0)+IF(AG36&gt;=1,0.1,0)+IF(AH36&gt;=1,0.1,0)),0),"NP/UA"))))</f>
        <v>125</v>
      </c>
      <c r="H36" s="13">
        <f>IF(F36="NP/UA","Unavail",IF(F36="CLOSED","CLOSED",IF(ISNUMBER(F36),ROUND(F36/4,0),"Unavail")))</f>
        <v>28</v>
      </c>
      <c r="I36" s="13">
        <f>IF(G36="NP/UA","Unavail",IF(G36="CLOSED","CLOSED",IF(ISNUMBER(G36),ROUND(G36/7,0),"Unavail")))</f>
        <v>18</v>
      </c>
      <c r="J36" s="13">
        <f>IF(F36="NP/UA","Unavail",IF(F36="CLOSED","CLOSED",IF(ISNUMBER(F36),ROUND(F36*0.25*0.75,0),"Unavail")))</f>
        <v>21</v>
      </c>
      <c r="K36" s="13">
        <f>IF(G36="NP/UA","Unavail",IF(G36="CLOSED","CLOSED",IF(ISNUMBER(G36),ROUND(G36*(1/7)*0.75,0),"Unavail")))</f>
        <v>13</v>
      </c>
      <c r="L36" s="7"/>
      <c r="M36" s="11">
        <f>IF(AND(O36=0,P36=0,S36=0,T36=0,W36=0,X36=0,AA36=0,AB36=0,AE36=0,AF36=0,AI36=0,AJ36=0),"CLOSED",IF(COUNTIF(AI36:AL36,"&gt;0")-COUNTIF(AI36:AL36,"&gt;=1")&gt;=2,"NP/UA",IF(AA36&gt;=1,ROUND(AA36*IFERROR((IF(AND(AB36&gt;=1,AI36&gt;=1),AI36/AB36*0.5,0)+IF(AND(AC36&gt;=1,AJ36&gt;=1),AJ36/AC36*0.3,0)+IF(AND(AD36&gt;=1,AK36&gt;=1),AK36/AD36*0.2,0))/(IF(AND(AB36&gt;=1,AI36&gt;=1),0.5,0)+IF(AND(AC36&gt;=1,AJ36&gt;=1),0.3,0)+IF(AND(AD36&gt;=1,AK36&gt;=1),0.2,0)),1),0),IFERROR(ROUND((IF(AI36&gt;=1,AI36*0.5,0)+IF(AJ36&gt;=1,AJ36*0.3,0)+IF(AK36&gt;=1,AK36*0.2,0))/(IF(AI36&gt;=1,0.5,0)+IF(AJ36&gt;=1,0.3,0)+IF(AK36&gt;=1,0.2,0)),0),"NP/UA"))))</f>
        <v>122</v>
      </c>
      <c r="N36" s="11">
        <f>IF(AND(O36=0,P36=0,S36=0,T36=0,W36=0,X36=0,AA36=0,AB36=0,AE36=0,AF36=0,AI36=0,AJ36=0),"CLOSED",IF(COUNTIF(AE36:AH36,"&gt;0")-COUNTIF(AE36:AH36,"&gt;=1")&gt;=2,"NP/UA",IF(W36&gt;=1,ROUND(W36*IFERROR((IF(AND(X36&gt;=1,AE36&gt;=1),AE36/X36*0.5,0)+IF(AND(Y36&gt;=1,AF36&gt;=1),AF36/Y36*0.3,0)+IF(AND(Z36&gt;=1,AG36&gt;=1),AG36/Z36*0.2,0))/(IF(AND(X36&gt;=1,AE36&gt;=1),0.5,0)+IF(AND(Y36&gt;=1,AF36&gt;=1),0.3,0)+IF(AND(Z36&gt;=1,AG36&gt;=1),0.2,0)),1),0),IFERROR(ROUND((IF(AE36&gt;=1,AE36*0.5,0)+IF(AF36&gt;=1,AF36*0.3,0)+IF(AG36&gt;=1,AG36*0.2,0))/(IF(AE36&gt;=1,0.5,0)+IF(AF36&gt;=1,0.3,0)+IF(AG36&gt;=1,0.2,0)),0),"NP/UA"))))</f>
        <v>139</v>
      </c>
      <c r="O36">
        <v>149</v>
      </c>
      <c r="P36">
        <v>163</v>
      </c>
      <c r="Q36">
        <v>138</v>
      </c>
      <c r="R36">
        <v>130</v>
      </c>
      <c r="S36">
        <v>138</v>
      </c>
      <c r="T36">
        <v>149</v>
      </c>
      <c r="U36">
        <v>137</v>
      </c>
      <c r="V36">
        <v>110</v>
      </c>
      <c r="W36">
        <v>151</v>
      </c>
      <c r="X36">
        <v>120</v>
      </c>
      <c r="Y36">
        <v>125</v>
      </c>
      <c r="Z36">
        <v>108</v>
      </c>
      <c r="AA36">
        <v>135</v>
      </c>
      <c r="AB36">
        <v>116</v>
      </c>
      <c r="AC36">
        <v>97</v>
      </c>
      <c r="AD36">
        <v>92</v>
      </c>
      <c r="AE36">
        <v>111</v>
      </c>
      <c r="AF36">
        <v>119</v>
      </c>
      <c r="AG36">
        <v>92</v>
      </c>
      <c r="AH36">
        <v>62</v>
      </c>
      <c r="AI36">
        <v>107</v>
      </c>
      <c r="AJ36">
        <v>90</v>
      </c>
      <c r="AK36">
        <v>75</v>
      </c>
      <c r="AL36">
        <v>54</v>
      </c>
      <c r="AM36" s="2"/>
      <c r="AN36" s="2"/>
      <c r="AO36" s="2"/>
      <c r="AP36" s="2"/>
    </row>
    <row r="37" spans="1:42" x14ac:dyDescent="0.35">
      <c r="A37" s="4" t="s">
        <v>137</v>
      </c>
      <c r="B37" s="4" t="s">
        <v>334</v>
      </c>
      <c r="C37" s="4" t="s">
        <v>382</v>
      </c>
      <c r="D37" s="2" t="s">
        <v>3</v>
      </c>
      <c r="E37" s="2" t="s">
        <v>35</v>
      </c>
      <c r="F37" s="12">
        <f>IF(AND(O37=0,P37=0,S37=0,T37=0,W37=0,X37=0,AA37=0,AB37=0,AE37=0,AF37=0,AI37=0,AJ37=0),"CLOSED",IF(COUNTIF(AI37:AL37,"&gt;0")-COUNTIF(AI37:AL37,"&gt;=1")&gt;=2,"NP/UA",IF(S37&gt;=1,ROUND(S37*IFERROR((IF(AND(T37&gt;=1,AA37&gt;=1),AA37/T37*0.5,0)+IF(AND(U37&gt;=1,AB37&gt;=1),AB37/U37*0.3,0)+IF(AND(V37&gt;=1,AC37&gt;=1),AC37/V37*0.2,0))/(IF(AND(T37&gt;=1,AA37&gt;=1),0.5,0)+IF(AND(U37&gt;=1,AB37&gt;=1),0.3,0)+IF(AND(V37&gt;=1,AC37&gt;=1),0.2,0)),1)*IFERROR((IF(AND(AB37&gt;=1,AI37&gt;=1),AI37/AB37*0.5,0)+IF(AND(AC37&gt;=1,AJ37&gt;=1),AJ37/AC37*0.3,0)+IF(AND(AD37&gt;=1,AK37&gt;=1),AK37/AD37*0.2,0))/(IF(AND(AB37&gt;=1,AI37&gt;=1),0.5,0)+IF(AND(AC37&gt;=1,AJ37&gt;=1),0.3,0)+IF(AND(AD37&gt;=1,AK37&gt;=1),0.2,0)),1),0),IFERROR(ROUND((IF(ISNUMBER(M37),M37*0.4,0)+IF(AI37&gt;=1,AI37*0.25,0)+IF(AJ37&gt;=1,AJ37*0.15,0)+IF(AK37&gt;=1,AK37*0.1,0)+IF(AL37&gt;=1,AL37*0.1,0))/(IF(ISNUMBER(M37),0.4,0)+IF(AI37&gt;=1,0.25,0)+IF(AJ37&gt;=1,0.15,0)+IF(AK37&gt;=1,0.1,0)+IF(AL37&gt;=1,0.1,0)),0),"NP/UA"))))</f>
        <v>233</v>
      </c>
      <c r="G37" s="12">
        <f>IF(AND(O37=0,P37=0,S37=0,T37=0,W37=0,X37=0,AA37=0,AB37=0,AE37=0,AF37=0,AI37=0,AJ37=0),"CLOSED",IF(COUNTIF(AE37:AH37,"&gt;0")-COUNTIF(AE37:AH37,"&gt;=1")&gt;=2,"NP/UA",IF(O37&gt;=1,ROUND(O37*IFERROR((IF(AND(P37&gt;=1,W37&gt;=1),W37/P37*0.5,0)+IF(AND(Q37&gt;=1,X37&gt;=1),X37/Q37*0.3,0)+IF(AND(R37&gt;=1,Y37&gt;=1),Y37/R37*0.2,0))/(IF(AND(P37&gt;=1,W37&gt;=1),0.5,0)+IF(AND(Q37&gt;=1,X37&gt;=1),0.3,0)+IF(AND(R37&gt;=1,Y37&gt;=1),0.2,0)),1)*IFERROR((IF(AND(X37&gt;=1,AE37&gt;=1),AE37/X37*0.5,0)+IF(AND(Y37&gt;=1,AF37&gt;=1),AF37/Y37*0.3,0)+IF(AND(Z37&gt;=1,AG37&gt;=1),AG37/Z37*0.2,0))/(IF(AND(X37&gt;=1,AE37&gt;=1),0.5,0)+IF(AND(Y37&gt;=1,AF37&gt;=1),0.3,0)+IF(AND(Z37&gt;=1,AG37&gt;=1),0.2,0)),1),0),IFERROR(ROUND((IF(ISNUMBER(N37),N37*0.4,0)+IF(AE37&gt;=1,AE37*0.25,0)+IF(AF37&gt;=1,AF37*0.15,0)+IF(AG37&gt;=1,AG37*0.1,0)+IF(AH37&gt;=1,AH37*0.1,0))/(IF(ISNUMBER(N37),0.4,0)+IF(AE37&gt;=1,0.25,0)+IF(AF37&gt;=1,0.15,0)+IF(AG37&gt;=1,0.1,0)+IF(AH37&gt;=1,0.1,0)),0),"NP/UA"))))</f>
        <v>270</v>
      </c>
      <c r="H37" s="13">
        <f>IF(F37="NP/UA","Unavail",IF(F37="CLOSED","CLOSED",IF(ISNUMBER(F37),ROUND(F37/4,0),"Unavail")))</f>
        <v>58</v>
      </c>
      <c r="I37" s="13">
        <f>IF(G37="NP/UA","Unavail",IF(G37="CLOSED","CLOSED",IF(ISNUMBER(G37),ROUND(G37/7,0),"Unavail")))</f>
        <v>39</v>
      </c>
      <c r="J37" s="13">
        <f>IF(F37="NP/UA","Unavail",IF(F37="CLOSED","CLOSED",IF(ISNUMBER(F37),ROUND(F37*0.25*0.75,0),"Unavail")))</f>
        <v>44</v>
      </c>
      <c r="K37" s="13">
        <f>IF(G37="NP/UA","Unavail",IF(G37="CLOSED","CLOSED",IF(ISNUMBER(G37),ROUND(G37*(1/7)*0.75,0),"Unavail")))</f>
        <v>29</v>
      </c>
      <c r="L37" s="7"/>
      <c r="M37" s="11">
        <f>IF(AND(O37=0,P37=0,S37=0,T37=0,W37=0,X37=0,AA37=0,AB37=0,AE37=0,AF37=0,AI37=0,AJ37=0),"CLOSED",IF(COUNTIF(AI37:AL37,"&gt;0")-COUNTIF(AI37:AL37,"&gt;=1")&gt;=2,"NP/UA",IF(AA37&gt;=1,ROUND(AA37*IFERROR((IF(AND(AB37&gt;=1,AI37&gt;=1),AI37/AB37*0.5,0)+IF(AND(AC37&gt;=1,AJ37&gt;=1),AJ37/AC37*0.3,0)+IF(AND(AD37&gt;=1,AK37&gt;=1),AK37/AD37*0.2,0))/(IF(AND(AB37&gt;=1,AI37&gt;=1),0.5,0)+IF(AND(AC37&gt;=1,AJ37&gt;=1),0.3,0)+IF(AND(AD37&gt;=1,AK37&gt;=1),0.2,0)),1),0),IFERROR(ROUND((IF(AI37&gt;=1,AI37*0.5,0)+IF(AJ37&gt;=1,AJ37*0.3,0)+IF(AK37&gt;=1,AK37*0.2,0))/(IF(AI37&gt;=1,0.5,0)+IF(AJ37&gt;=1,0.3,0)+IF(AK37&gt;=1,0.2,0)),0),"NP/UA"))))</f>
        <v>272</v>
      </c>
      <c r="N37" s="11">
        <f>IF(AND(O37=0,P37=0,S37=0,T37=0,W37=0,X37=0,AA37=0,AB37=0,AE37=0,AF37=0,AI37=0,AJ37=0),"CLOSED",IF(COUNTIF(AE37:AH37,"&gt;0")-COUNTIF(AE37:AH37,"&gt;=1")&gt;=2,"NP/UA",IF(W37&gt;=1,ROUND(W37*IFERROR((IF(AND(X37&gt;=1,AE37&gt;=1),AE37/X37*0.5,0)+IF(AND(Y37&gt;=1,AF37&gt;=1),AF37/Y37*0.3,0)+IF(AND(Z37&gt;=1,AG37&gt;=1),AG37/Z37*0.2,0))/(IF(AND(X37&gt;=1,AE37&gt;=1),0.5,0)+IF(AND(Y37&gt;=1,AF37&gt;=1),0.3,0)+IF(AND(Z37&gt;=1,AG37&gt;=1),0.2,0)),1),0),IFERROR(ROUND((IF(AE37&gt;=1,AE37*0.5,0)+IF(AF37&gt;=1,AF37*0.3,0)+IF(AG37&gt;=1,AG37*0.2,0))/(IF(AE37&gt;=1,0.5,0)+IF(AF37&gt;=1,0.3,0)+IF(AG37&gt;=1,0.2,0)),0),"NP/UA"))))</f>
        <v>274</v>
      </c>
      <c r="O37">
        <v>319</v>
      </c>
      <c r="P37">
        <v>325</v>
      </c>
      <c r="Q37">
        <v>327</v>
      </c>
      <c r="R37">
        <v>326</v>
      </c>
      <c r="S37">
        <v>263</v>
      </c>
      <c r="T37">
        <v>296</v>
      </c>
      <c r="U37">
        <v>293</v>
      </c>
      <c r="V37">
        <v>275</v>
      </c>
      <c r="W37">
        <v>309</v>
      </c>
      <c r="X37">
        <v>321</v>
      </c>
      <c r="Y37">
        <v>302</v>
      </c>
      <c r="Z37">
        <v>350</v>
      </c>
      <c r="AA37">
        <v>293</v>
      </c>
      <c r="AB37">
        <v>282</v>
      </c>
      <c r="AC37">
        <v>237</v>
      </c>
      <c r="AD37">
        <v>254</v>
      </c>
      <c r="AE37">
        <v>288</v>
      </c>
      <c r="AF37">
        <v>270</v>
      </c>
      <c r="AG37">
        <v>298</v>
      </c>
      <c r="AH37">
        <v>296</v>
      </c>
      <c r="AI37">
        <v>260</v>
      </c>
      <c r="AJ37">
        <v>229</v>
      </c>
      <c r="AK37">
        <v>224</v>
      </c>
      <c r="AL37">
        <v>261</v>
      </c>
      <c r="AM37" s="2"/>
      <c r="AN37" s="2"/>
      <c r="AO37" s="2"/>
      <c r="AP37" s="2"/>
    </row>
    <row r="38" spans="1:42" x14ac:dyDescent="0.35">
      <c r="A38" s="4" t="s">
        <v>144</v>
      </c>
      <c r="B38" s="4" t="s">
        <v>334</v>
      </c>
      <c r="C38" s="4" t="s">
        <v>382</v>
      </c>
      <c r="D38" s="2" t="s">
        <v>3</v>
      </c>
      <c r="E38" s="2" t="s">
        <v>145</v>
      </c>
      <c r="F38" s="12">
        <f>IF(AND(O38=0,P38=0,S38=0,T38=0,W38=0,X38=0,AA38=0,AB38=0,AE38=0,AF38=0,AI38=0,AJ38=0),"CLOSED",IF(COUNTIF(AI38:AL38,"&gt;0")-COUNTIF(AI38:AL38,"&gt;=1")&gt;=2,"NP/UA",IF(S38&gt;=1,ROUND(S38*IFERROR((IF(AND(T38&gt;=1,AA38&gt;=1),AA38/T38*0.5,0)+IF(AND(U38&gt;=1,AB38&gt;=1),AB38/U38*0.3,0)+IF(AND(V38&gt;=1,AC38&gt;=1),AC38/V38*0.2,0))/(IF(AND(T38&gt;=1,AA38&gt;=1),0.5,0)+IF(AND(U38&gt;=1,AB38&gt;=1),0.3,0)+IF(AND(V38&gt;=1,AC38&gt;=1),0.2,0)),1)*IFERROR((IF(AND(AB38&gt;=1,AI38&gt;=1),AI38/AB38*0.5,0)+IF(AND(AC38&gt;=1,AJ38&gt;=1),AJ38/AC38*0.3,0)+IF(AND(AD38&gt;=1,AK38&gt;=1),AK38/AD38*0.2,0))/(IF(AND(AB38&gt;=1,AI38&gt;=1),0.5,0)+IF(AND(AC38&gt;=1,AJ38&gt;=1),0.3,0)+IF(AND(AD38&gt;=1,AK38&gt;=1),0.2,0)),1),0),IFERROR(ROUND((IF(ISNUMBER(M38),M38*0.4,0)+IF(AI38&gt;=1,AI38*0.25,0)+IF(AJ38&gt;=1,AJ38*0.15,0)+IF(AK38&gt;=1,AK38*0.1,0)+IF(AL38&gt;=1,AL38*0.1,0))/(IF(ISNUMBER(M38),0.4,0)+IF(AI38&gt;=1,0.25,0)+IF(AJ38&gt;=1,0.15,0)+IF(AK38&gt;=1,0.1,0)+IF(AL38&gt;=1,0.1,0)),0),"NP/UA"))))</f>
        <v>223</v>
      </c>
      <c r="G38" s="12">
        <f>IF(AND(O38=0,P38=0,S38=0,T38=0,W38=0,X38=0,AA38=0,AB38=0,AE38=0,AF38=0,AI38=0,AJ38=0),"CLOSED",IF(COUNTIF(AE38:AH38,"&gt;0")-COUNTIF(AE38:AH38,"&gt;=1")&gt;=2,"NP/UA",IF(O38&gt;=1,ROUND(O38*IFERROR((IF(AND(P38&gt;=1,W38&gt;=1),W38/P38*0.5,0)+IF(AND(Q38&gt;=1,X38&gt;=1),X38/Q38*0.3,0)+IF(AND(R38&gt;=1,Y38&gt;=1),Y38/R38*0.2,0))/(IF(AND(P38&gt;=1,W38&gt;=1),0.5,0)+IF(AND(Q38&gt;=1,X38&gt;=1),0.3,0)+IF(AND(R38&gt;=1,Y38&gt;=1),0.2,0)),1)*IFERROR((IF(AND(X38&gt;=1,AE38&gt;=1),AE38/X38*0.5,0)+IF(AND(Y38&gt;=1,AF38&gt;=1),AF38/Y38*0.3,0)+IF(AND(Z38&gt;=1,AG38&gt;=1),AG38/Z38*0.2,0))/(IF(AND(X38&gt;=1,AE38&gt;=1),0.5,0)+IF(AND(Y38&gt;=1,AF38&gt;=1),0.3,0)+IF(AND(Z38&gt;=1,AG38&gt;=1),0.2,0)),1),0),IFERROR(ROUND((IF(ISNUMBER(N38),N38*0.4,0)+IF(AE38&gt;=1,AE38*0.25,0)+IF(AF38&gt;=1,AF38*0.15,0)+IF(AG38&gt;=1,AG38*0.1,0)+IF(AH38&gt;=1,AH38*0.1,0))/(IF(ISNUMBER(N38),0.4,0)+IF(AE38&gt;=1,0.25,0)+IF(AF38&gt;=1,0.15,0)+IF(AG38&gt;=1,0.1,0)+IF(AH38&gt;=1,0.1,0)),0),"NP/UA"))))</f>
        <v>157</v>
      </c>
      <c r="H38" s="13">
        <f>IF(F38="NP/UA","Unavail",IF(F38="CLOSED","CLOSED",IF(ISNUMBER(F38),ROUND(F38/4,0),"Unavail")))</f>
        <v>56</v>
      </c>
      <c r="I38" s="13">
        <f>IF(G38="NP/UA","Unavail",IF(G38="CLOSED","CLOSED",IF(ISNUMBER(G38),ROUND(G38/7,0),"Unavail")))</f>
        <v>22</v>
      </c>
      <c r="J38" s="13">
        <f>IF(F38="NP/UA","Unavail",IF(F38="CLOSED","CLOSED",IF(ISNUMBER(F38),ROUND(F38*0.25*0.75,0),"Unavail")))</f>
        <v>42</v>
      </c>
      <c r="K38" s="13">
        <f>IF(G38="NP/UA","Unavail",IF(G38="CLOSED","CLOSED",IF(ISNUMBER(G38),ROUND(G38*(1/7)*0.75,0),"Unavail")))</f>
        <v>17</v>
      </c>
      <c r="L38" s="7"/>
      <c r="M38" s="11">
        <f>IF(AND(O38=0,P38=0,S38=0,T38=0,W38=0,X38=0,AA38=0,AB38=0,AE38=0,AF38=0,AI38=0,AJ38=0),"CLOSED",IF(COUNTIF(AI38:AL38,"&gt;0")-COUNTIF(AI38:AL38,"&gt;=1")&gt;=2,"NP/UA",IF(AA38&gt;=1,ROUND(AA38*IFERROR((IF(AND(AB38&gt;=1,AI38&gt;=1),AI38/AB38*0.5,0)+IF(AND(AC38&gt;=1,AJ38&gt;=1),AJ38/AC38*0.3,0)+IF(AND(AD38&gt;=1,AK38&gt;=1),AK38/AD38*0.2,0))/(IF(AND(AB38&gt;=1,AI38&gt;=1),0.5,0)+IF(AND(AC38&gt;=1,AJ38&gt;=1),0.3,0)+IF(AND(AD38&gt;=1,AK38&gt;=1),0.2,0)),1),0),IFERROR(ROUND((IF(AI38&gt;=1,AI38*0.5,0)+IF(AJ38&gt;=1,AJ38*0.3,0)+IF(AK38&gt;=1,AK38*0.2,0))/(IF(AI38&gt;=1,0.5,0)+IF(AJ38&gt;=1,0.3,0)+IF(AK38&gt;=1,0.2,0)),0),"NP/UA"))))</f>
        <v>195</v>
      </c>
      <c r="N38" s="11">
        <f>IF(AND(O38=0,P38=0,S38=0,T38=0,W38=0,X38=0,AA38=0,AB38=0,AE38=0,AF38=0,AI38=0,AJ38=0),"CLOSED",IF(COUNTIF(AE38:AH38,"&gt;0")-COUNTIF(AE38:AH38,"&gt;=1")&gt;=2,"NP/UA",IF(W38&gt;=1,ROUND(W38*IFERROR((IF(AND(X38&gt;=1,AE38&gt;=1),AE38/X38*0.5,0)+IF(AND(Y38&gt;=1,AF38&gt;=1),AF38/Y38*0.3,0)+IF(AND(Z38&gt;=1,AG38&gt;=1),AG38/Z38*0.2,0))/(IF(AND(X38&gt;=1,AE38&gt;=1),0.5,0)+IF(AND(Y38&gt;=1,AF38&gt;=1),0.3,0)+IF(AND(Z38&gt;=1,AG38&gt;=1),0.2,0)),1),0),IFERROR(ROUND((IF(AE38&gt;=1,AE38*0.5,0)+IF(AF38&gt;=1,AF38*0.3,0)+IF(AG38&gt;=1,AG38*0.2,0))/(IF(AE38&gt;=1,0.5,0)+IF(AF38&gt;=1,0.3,0)+IF(AG38&gt;=1,0.2,0)),0),"NP/UA"))))</f>
        <v>184</v>
      </c>
      <c r="O38">
        <v>184</v>
      </c>
      <c r="P38">
        <v>226</v>
      </c>
      <c r="Q38">
        <v>198</v>
      </c>
      <c r="R38">
        <v>213</v>
      </c>
      <c r="S38">
        <v>269</v>
      </c>
      <c r="T38">
        <v>240</v>
      </c>
      <c r="U38">
        <v>292</v>
      </c>
      <c r="V38">
        <v>322</v>
      </c>
      <c r="W38">
        <v>192</v>
      </c>
      <c r="X38">
        <v>181</v>
      </c>
      <c r="Y38">
        <v>202</v>
      </c>
      <c r="Z38">
        <v>211</v>
      </c>
      <c r="AA38">
        <v>205</v>
      </c>
      <c r="AB38">
        <v>261</v>
      </c>
      <c r="AC38">
        <v>285</v>
      </c>
      <c r="AD38">
        <v>288</v>
      </c>
      <c r="AE38">
        <v>176</v>
      </c>
      <c r="AF38">
        <v>188</v>
      </c>
      <c r="AG38">
        <v>206</v>
      </c>
      <c r="AH38">
        <v>234</v>
      </c>
      <c r="AI38">
        <v>249</v>
      </c>
      <c r="AJ38">
        <v>272</v>
      </c>
      <c r="AK38">
        <v>272</v>
      </c>
      <c r="AL38">
        <v>272</v>
      </c>
      <c r="AM38" s="2"/>
      <c r="AN38" s="2"/>
      <c r="AO38" s="2"/>
      <c r="AP38" s="2"/>
    </row>
    <row r="39" spans="1:42" x14ac:dyDescent="0.35">
      <c r="A39" s="4" t="s">
        <v>147</v>
      </c>
      <c r="B39" s="4" t="s">
        <v>334</v>
      </c>
      <c r="C39" s="4" t="s">
        <v>382</v>
      </c>
      <c r="D39" s="2" t="s">
        <v>3</v>
      </c>
      <c r="E39" s="2" t="s">
        <v>12</v>
      </c>
      <c r="F39" s="12">
        <f>IF(AND(O39=0,P39=0,S39=0,T39=0,W39=0,X39=0,AA39=0,AB39=0,AE39=0,AF39=0,AI39=0,AJ39=0),"CLOSED",IF(COUNTIF(AI39:AL39,"&gt;0")-COUNTIF(AI39:AL39,"&gt;=1")&gt;=2,"NP/UA",IF(S39&gt;=1,ROUND(S39*IFERROR((IF(AND(T39&gt;=1,AA39&gt;=1),AA39/T39*0.5,0)+IF(AND(U39&gt;=1,AB39&gt;=1),AB39/U39*0.3,0)+IF(AND(V39&gt;=1,AC39&gt;=1),AC39/V39*0.2,0))/(IF(AND(T39&gt;=1,AA39&gt;=1),0.5,0)+IF(AND(U39&gt;=1,AB39&gt;=1),0.3,0)+IF(AND(V39&gt;=1,AC39&gt;=1),0.2,0)),1)*IFERROR((IF(AND(AB39&gt;=1,AI39&gt;=1),AI39/AB39*0.5,0)+IF(AND(AC39&gt;=1,AJ39&gt;=1),AJ39/AC39*0.3,0)+IF(AND(AD39&gt;=1,AK39&gt;=1),AK39/AD39*0.2,0))/(IF(AND(AB39&gt;=1,AI39&gt;=1),0.5,0)+IF(AND(AC39&gt;=1,AJ39&gt;=1),0.3,0)+IF(AND(AD39&gt;=1,AK39&gt;=1),0.2,0)),1),0),IFERROR(ROUND((IF(ISNUMBER(M39),M39*0.4,0)+IF(AI39&gt;=1,AI39*0.25,0)+IF(AJ39&gt;=1,AJ39*0.15,0)+IF(AK39&gt;=1,AK39*0.1,0)+IF(AL39&gt;=1,AL39*0.1,0))/(IF(ISNUMBER(M39),0.4,0)+IF(AI39&gt;=1,0.25,0)+IF(AJ39&gt;=1,0.15,0)+IF(AK39&gt;=1,0.1,0)+IF(AL39&gt;=1,0.1,0)),0),"NP/UA"))))</f>
        <v>163</v>
      </c>
      <c r="G39" s="12">
        <f>IF(AND(O39=0,P39=0,S39=0,T39=0,W39=0,X39=0,AA39=0,AB39=0,AE39=0,AF39=0,AI39=0,AJ39=0),"CLOSED",IF(COUNTIF(AE39:AH39,"&gt;0")-COUNTIF(AE39:AH39,"&gt;=1")&gt;=2,"NP/UA",IF(O39&gt;=1,ROUND(O39*IFERROR((IF(AND(P39&gt;=1,W39&gt;=1),W39/P39*0.5,0)+IF(AND(Q39&gt;=1,X39&gt;=1),X39/Q39*0.3,0)+IF(AND(R39&gt;=1,Y39&gt;=1),Y39/R39*0.2,0))/(IF(AND(P39&gt;=1,W39&gt;=1),0.5,0)+IF(AND(Q39&gt;=1,X39&gt;=1),0.3,0)+IF(AND(R39&gt;=1,Y39&gt;=1),0.2,0)),1)*IFERROR((IF(AND(X39&gt;=1,AE39&gt;=1),AE39/X39*0.5,0)+IF(AND(Y39&gt;=1,AF39&gt;=1),AF39/Y39*0.3,0)+IF(AND(Z39&gt;=1,AG39&gt;=1),AG39/Z39*0.2,0))/(IF(AND(X39&gt;=1,AE39&gt;=1),0.5,0)+IF(AND(Y39&gt;=1,AF39&gt;=1),0.3,0)+IF(AND(Z39&gt;=1,AG39&gt;=1),0.2,0)),1),0),IFERROR(ROUND((IF(ISNUMBER(N39),N39*0.4,0)+IF(AE39&gt;=1,AE39*0.25,0)+IF(AF39&gt;=1,AF39*0.15,0)+IF(AG39&gt;=1,AG39*0.1,0)+IF(AH39&gt;=1,AH39*0.1,0))/(IF(ISNUMBER(N39),0.4,0)+IF(AE39&gt;=1,0.25,0)+IF(AF39&gt;=1,0.15,0)+IF(AG39&gt;=1,0.1,0)+IF(AH39&gt;=1,0.1,0)),0),"NP/UA"))))</f>
        <v>235</v>
      </c>
      <c r="H39" s="13">
        <f>IF(F39="NP/UA","Unavail",IF(F39="CLOSED","CLOSED",IF(ISNUMBER(F39),ROUND(F39/4,0),"Unavail")))</f>
        <v>41</v>
      </c>
      <c r="I39" s="13">
        <f>IF(G39="NP/UA","Unavail",IF(G39="CLOSED","CLOSED",IF(ISNUMBER(G39),ROUND(G39/7,0),"Unavail")))</f>
        <v>34</v>
      </c>
      <c r="J39" s="13">
        <f>IF(F39="NP/UA","Unavail",IF(F39="CLOSED","CLOSED",IF(ISNUMBER(F39),ROUND(F39*0.25*0.75,0),"Unavail")))</f>
        <v>31</v>
      </c>
      <c r="K39" s="13">
        <f>IF(G39="NP/UA","Unavail",IF(G39="CLOSED","CLOSED",IF(ISNUMBER(G39),ROUND(G39*(1/7)*0.75,0),"Unavail")))</f>
        <v>25</v>
      </c>
      <c r="L39" s="7"/>
      <c r="M39" s="11">
        <f>IF(AND(O39=0,P39=0,S39=0,T39=0,W39=0,X39=0,AA39=0,AB39=0,AE39=0,AF39=0,AI39=0,AJ39=0),"CLOSED",IF(COUNTIF(AI39:AL39,"&gt;0")-COUNTIF(AI39:AL39,"&gt;=1")&gt;=2,"NP/UA",IF(AA39&gt;=1,ROUND(AA39*IFERROR((IF(AND(AB39&gt;=1,AI39&gt;=1),AI39/AB39*0.5,0)+IF(AND(AC39&gt;=1,AJ39&gt;=1),AJ39/AC39*0.3,0)+IF(AND(AD39&gt;=1,AK39&gt;=1),AK39/AD39*0.2,0))/(IF(AND(AB39&gt;=1,AI39&gt;=1),0.5,0)+IF(AND(AC39&gt;=1,AJ39&gt;=1),0.3,0)+IF(AND(AD39&gt;=1,AK39&gt;=1),0.2,0)),1),0),IFERROR(ROUND((IF(AI39&gt;=1,AI39*0.5,0)+IF(AJ39&gt;=1,AJ39*0.3,0)+IF(AK39&gt;=1,AK39*0.2,0))/(IF(AI39&gt;=1,0.5,0)+IF(AJ39&gt;=1,0.3,0)+IF(AK39&gt;=1,0.2,0)),0),"NP/UA"))))</f>
        <v>196</v>
      </c>
      <c r="N39" s="11">
        <f>IF(AND(O39=0,P39=0,S39=0,T39=0,W39=0,X39=0,AA39=0,AB39=0,AE39=0,AF39=0,AI39=0,AJ39=0),"CLOSED",IF(COUNTIF(AE39:AH39,"&gt;0")-COUNTIF(AE39:AH39,"&gt;=1")&gt;=2,"NP/UA",IF(W39&gt;=1,ROUND(W39*IFERROR((IF(AND(X39&gt;=1,AE39&gt;=1),AE39/X39*0.5,0)+IF(AND(Y39&gt;=1,AF39&gt;=1),AF39/Y39*0.3,0)+IF(AND(Z39&gt;=1,AG39&gt;=1),AG39/Z39*0.2,0))/(IF(AND(X39&gt;=1,AE39&gt;=1),0.5,0)+IF(AND(Y39&gt;=1,AF39&gt;=1),0.3,0)+IF(AND(Z39&gt;=1,AG39&gt;=1),0.2,0)),1),0),IFERROR(ROUND((IF(AE39&gt;=1,AE39*0.5,0)+IF(AF39&gt;=1,AF39*0.3,0)+IF(AG39&gt;=1,AG39*0.2,0))/(IF(AE39&gt;=1,0.5,0)+IF(AF39&gt;=1,0.3,0)+IF(AG39&gt;=1,0.2,0)),0),"NP/UA"))))</f>
        <v>245</v>
      </c>
      <c r="O39">
        <v>262</v>
      </c>
      <c r="P39">
        <v>273</v>
      </c>
      <c r="Q39">
        <v>326</v>
      </c>
      <c r="R39">
        <v>263</v>
      </c>
      <c r="S39">
        <v>192</v>
      </c>
      <c r="T39">
        <v>245</v>
      </c>
      <c r="U39">
        <v>244</v>
      </c>
      <c r="V39">
        <v>213</v>
      </c>
      <c r="W39">
        <v>265</v>
      </c>
      <c r="X39">
        <v>305</v>
      </c>
      <c r="Y39">
        <v>267</v>
      </c>
      <c r="Z39">
        <v>295</v>
      </c>
      <c r="AA39">
        <v>214</v>
      </c>
      <c r="AB39">
        <v>232</v>
      </c>
      <c r="AC39">
        <v>220</v>
      </c>
      <c r="AD39">
        <v>221</v>
      </c>
      <c r="AE39">
        <v>279</v>
      </c>
      <c r="AF39">
        <v>252</v>
      </c>
      <c r="AG39">
        <v>271</v>
      </c>
      <c r="AH39">
        <v>275</v>
      </c>
      <c r="AI39">
        <v>202</v>
      </c>
      <c r="AJ39">
        <v>217</v>
      </c>
      <c r="AK39">
        <v>203</v>
      </c>
      <c r="AL39">
        <v>169</v>
      </c>
      <c r="AM39" s="2"/>
      <c r="AN39" s="2"/>
      <c r="AO39" s="2"/>
      <c r="AP39" s="2"/>
    </row>
    <row r="40" spans="1:42" x14ac:dyDescent="0.35">
      <c r="A40" s="4" t="s">
        <v>151</v>
      </c>
      <c r="B40" s="4" t="s">
        <v>334</v>
      </c>
      <c r="C40" s="4" t="s">
        <v>382</v>
      </c>
      <c r="D40" s="2" t="s">
        <v>3</v>
      </c>
      <c r="E40" s="2" t="s">
        <v>12</v>
      </c>
      <c r="F40" s="12">
        <f>IF(AND(O40=0,P40=0,S40=0,T40=0,W40=0,X40=0,AA40=0,AB40=0,AE40=0,AF40=0,AI40=0,AJ40=0),"CLOSED",IF(COUNTIF(AI40:AL40,"&gt;0")-COUNTIF(AI40:AL40,"&gt;=1")&gt;=2,"NP/UA",IF(S40&gt;=1,ROUND(S40*IFERROR((IF(AND(T40&gt;=1,AA40&gt;=1),AA40/T40*0.5,0)+IF(AND(U40&gt;=1,AB40&gt;=1),AB40/U40*0.3,0)+IF(AND(V40&gt;=1,AC40&gt;=1),AC40/V40*0.2,0))/(IF(AND(T40&gt;=1,AA40&gt;=1),0.5,0)+IF(AND(U40&gt;=1,AB40&gt;=1),0.3,0)+IF(AND(V40&gt;=1,AC40&gt;=1),0.2,0)),1)*IFERROR((IF(AND(AB40&gt;=1,AI40&gt;=1),AI40/AB40*0.5,0)+IF(AND(AC40&gt;=1,AJ40&gt;=1),AJ40/AC40*0.3,0)+IF(AND(AD40&gt;=1,AK40&gt;=1),AK40/AD40*0.2,0))/(IF(AND(AB40&gt;=1,AI40&gt;=1),0.5,0)+IF(AND(AC40&gt;=1,AJ40&gt;=1),0.3,0)+IF(AND(AD40&gt;=1,AK40&gt;=1),0.2,0)),1),0),IFERROR(ROUND((IF(ISNUMBER(M40),M40*0.4,0)+IF(AI40&gt;=1,AI40*0.25,0)+IF(AJ40&gt;=1,AJ40*0.15,0)+IF(AK40&gt;=1,AK40*0.1,0)+IF(AL40&gt;=1,AL40*0.1,0))/(IF(ISNUMBER(M40),0.4,0)+IF(AI40&gt;=1,0.25,0)+IF(AJ40&gt;=1,0.15,0)+IF(AK40&gt;=1,0.1,0)+IF(AL40&gt;=1,0.1,0)),0),"NP/UA"))))</f>
        <v>48</v>
      </c>
      <c r="G40" s="12">
        <f>IF(AND(O40=0,P40=0,S40=0,T40=0,W40=0,X40=0,AA40=0,AB40=0,AE40=0,AF40=0,AI40=0,AJ40=0),"CLOSED",IF(COUNTIF(AE40:AH40,"&gt;0")-COUNTIF(AE40:AH40,"&gt;=1")&gt;=2,"NP/UA",IF(O40&gt;=1,ROUND(O40*IFERROR((IF(AND(P40&gt;=1,W40&gt;=1),W40/P40*0.5,0)+IF(AND(Q40&gt;=1,X40&gt;=1),X40/Q40*0.3,0)+IF(AND(R40&gt;=1,Y40&gt;=1),Y40/R40*0.2,0))/(IF(AND(P40&gt;=1,W40&gt;=1),0.5,0)+IF(AND(Q40&gt;=1,X40&gt;=1),0.3,0)+IF(AND(R40&gt;=1,Y40&gt;=1),0.2,0)),1)*IFERROR((IF(AND(X40&gt;=1,AE40&gt;=1),AE40/X40*0.5,0)+IF(AND(Y40&gt;=1,AF40&gt;=1),AF40/Y40*0.3,0)+IF(AND(Z40&gt;=1,AG40&gt;=1),AG40/Z40*0.2,0))/(IF(AND(X40&gt;=1,AE40&gt;=1),0.5,0)+IF(AND(Y40&gt;=1,AF40&gt;=1),0.3,0)+IF(AND(Z40&gt;=1,AG40&gt;=1),0.2,0)),1),0),IFERROR(ROUND((IF(ISNUMBER(N40),N40*0.4,0)+IF(AE40&gt;=1,AE40*0.25,0)+IF(AF40&gt;=1,AF40*0.15,0)+IF(AG40&gt;=1,AG40*0.1,0)+IF(AH40&gt;=1,AH40*0.1,0))/(IF(ISNUMBER(N40),0.4,0)+IF(AE40&gt;=1,0.25,0)+IF(AF40&gt;=1,0.15,0)+IF(AG40&gt;=1,0.1,0)+IF(AH40&gt;=1,0.1,0)),0),"NP/UA"))))</f>
        <v>51</v>
      </c>
      <c r="H40" s="13">
        <f>IF(F40="NP/UA","Unavail",IF(F40="CLOSED","CLOSED",IF(ISNUMBER(F40),ROUND(F40/4,0),"Unavail")))</f>
        <v>12</v>
      </c>
      <c r="I40" s="13">
        <f>IF(G40="NP/UA","Unavail",IF(G40="CLOSED","CLOSED",IF(ISNUMBER(G40),ROUND(G40/7,0),"Unavail")))</f>
        <v>7</v>
      </c>
      <c r="J40" s="13">
        <f>IF(F40="NP/UA","Unavail",IF(F40="CLOSED","CLOSED",IF(ISNUMBER(F40),ROUND(F40*0.25*0.75,0),"Unavail")))</f>
        <v>9</v>
      </c>
      <c r="K40" s="13">
        <f>IF(G40="NP/UA","Unavail",IF(G40="CLOSED","CLOSED",IF(ISNUMBER(G40),ROUND(G40*(1/7)*0.75,0),"Unavail")))</f>
        <v>5</v>
      </c>
      <c r="L40" s="7"/>
      <c r="M40" s="11">
        <f>IF(AND(O40=0,P40=0,S40=0,T40=0,W40=0,X40=0,AA40=0,AB40=0,AE40=0,AF40=0,AI40=0,AJ40=0),"CLOSED",IF(COUNTIF(AI40:AL40,"&gt;0")-COUNTIF(AI40:AL40,"&gt;=1")&gt;=2,"NP/UA",IF(AA40&gt;=1,ROUND(AA40*IFERROR((IF(AND(AB40&gt;=1,AI40&gt;=1),AI40/AB40*0.5,0)+IF(AND(AC40&gt;=1,AJ40&gt;=1),AJ40/AC40*0.3,0)+IF(AND(AD40&gt;=1,AK40&gt;=1),AK40/AD40*0.2,0))/(IF(AND(AB40&gt;=1,AI40&gt;=1),0.5,0)+IF(AND(AC40&gt;=1,AJ40&gt;=1),0.3,0)+IF(AND(AD40&gt;=1,AK40&gt;=1),0.2,0)),1),0),IFERROR(ROUND((IF(AI40&gt;=1,AI40*0.5,0)+IF(AJ40&gt;=1,AJ40*0.3,0)+IF(AK40&gt;=1,AK40*0.2,0))/(IF(AI40&gt;=1,0.5,0)+IF(AJ40&gt;=1,0.3,0)+IF(AK40&gt;=1,0.2,0)),0),"NP/UA"))))</f>
        <v>52</v>
      </c>
      <c r="N40" s="11">
        <f>IF(AND(O40=0,P40=0,S40=0,T40=0,W40=0,X40=0,AA40=0,AB40=0,AE40=0,AF40=0,AI40=0,AJ40=0),"CLOSED",IF(COUNTIF(AE40:AH40,"&gt;0")-COUNTIF(AE40:AH40,"&gt;=1")&gt;=2,"NP/UA",IF(W40&gt;=1,ROUND(W40*IFERROR((IF(AND(X40&gt;=1,AE40&gt;=1),AE40/X40*0.5,0)+IF(AND(Y40&gt;=1,AF40&gt;=1),AF40/Y40*0.3,0)+IF(AND(Z40&gt;=1,AG40&gt;=1),AG40/Z40*0.2,0))/(IF(AND(X40&gt;=1,AE40&gt;=1),0.5,0)+IF(AND(Y40&gt;=1,AF40&gt;=1),0.3,0)+IF(AND(Z40&gt;=1,AG40&gt;=1),0.2,0)),1),0),IFERROR(ROUND((IF(AE40&gt;=1,AE40*0.5,0)+IF(AF40&gt;=1,AF40*0.3,0)+IF(AG40&gt;=1,AG40*0.2,0))/(IF(AE40&gt;=1,0.5,0)+IF(AF40&gt;=1,0.3,0)+IF(AG40&gt;=1,0.2,0)),0),"NP/UA"))))</f>
        <v>47</v>
      </c>
      <c r="O40">
        <v>58</v>
      </c>
      <c r="P40">
        <v>53</v>
      </c>
      <c r="Q40">
        <v>56</v>
      </c>
      <c r="R40">
        <v>77</v>
      </c>
      <c r="S40">
        <v>56</v>
      </c>
      <c r="T40">
        <v>58</v>
      </c>
      <c r="U40">
        <v>59</v>
      </c>
      <c r="V40">
        <v>54</v>
      </c>
      <c r="W40">
        <v>53</v>
      </c>
      <c r="X40">
        <v>56</v>
      </c>
      <c r="Y40">
        <v>67</v>
      </c>
      <c r="Z40">
        <v>57</v>
      </c>
      <c r="AA40">
        <v>58</v>
      </c>
      <c r="AB40">
        <v>57</v>
      </c>
      <c r="AC40">
        <v>46</v>
      </c>
      <c r="AD40">
        <v>63</v>
      </c>
      <c r="AE40">
        <v>50</v>
      </c>
      <c r="AF40">
        <v>64</v>
      </c>
      <c r="AG40">
        <v>46</v>
      </c>
      <c r="AH40">
        <v>51</v>
      </c>
      <c r="AI40">
        <v>55</v>
      </c>
      <c r="AJ40">
        <v>39</v>
      </c>
      <c r="AK40">
        <v>48</v>
      </c>
      <c r="AL40">
        <v>59</v>
      </c>
      <c r="AM40" s="2"/>
      <c r="AN40" s="2"/>
      <c r="AO40" s="2"/>
      <c r="AP40" s="2"/>
    </row>
    <row r="41" spans="1:42" x14ac:dyDescent="0.35">
      <c r="A41" s="4" t="s">
        <v>157</v>
      </c>
      <c r="B41" s="4" t="s">
        <v>334</v>
      </c>
      <c r="C41" s="4" t="s">
        <v>382</v>
      </c>
      <c r="D41" s="2" t="s">
        <v>3</v>
      </c>
      <c r="E41" s="2" t="s">
        <v>82</v>
      </c>
      <c r="F41" s="12">
        <f>IF(AND(O41=0,P41=0,S41=0,T41=0,W41=0,X41=0,AA41=0,AB41=0,AE41=0,AF41=0,AI41=0,AJ41=0),"CLOSED",IF(COUNTIF(AI41:AL41,"&gt;0")-COUNTIF(AI41:AL41,"&gt;=1")&gt;=2,"NP/UA",IF(S41&gt;=1,ROUND(S41*IFERROR((IF(AND(T41&gt;=1,AA41&gt;=1),AA41/T41*0.5,0)+IF(AND(U41&gt;=1,AB41&gt;=1),AB41/U41*0.3,0)+IF(AND(V41&gt;=1,AC41&gt;=1),AC41/V41*0.2,0))/(IF(AND(T41&gt;=1,AA41&gt;=1),0.5,0)+IF(AND(U41&gt;=1,AB41&gt;=1),0.3,0)+IF(AND(V41&gt;=1,AC41&gt;=1),0.2,0)),1)*IFERROR((IF(AND(AB41&gt;=1,AI41&gt;=1),AI41/AB41*0.5,0)+IF(AND(AC41&gt;=1,AJ41&gt;=1),AJ41/AC41*0.3,0)+IF(AND(AD41&gt;=1,AK41&gt;=1),AK41/AD41*0.2,0))/(IF(AND(AB41&gt;=1,AI41&gt;=1),0.5,0)+IF(AND(AC41&gt;=1,AJ41&gt;=1),0.3,0)+IF(AND(AD41&gt;=1,AK41&gt;=1),0.2,0)),1),0),IFERROR(ROUND((IF(ISNUMBER(M41),M41*0.4,0)+IF(AI41&gt;=1,AI41*0.25,0)+IF(AJ41&gt;=1,AJ41*0.15,0)+IF(AK41&gt;=1,AK41*0.1,0)+IF(AL41&gt;=1,AL41*0.1,0))/(IF(ISNUMBER(M41),0.4,0)+IF(AI41&gt;=1,0.25,0)+IF(AJ41&gt;=1,0.15,0)+IF(AK41&gt;=1,0.1,0)+IF(AL41&gt;=1,0.1,0)),0),"NP/UA"))))</f>
        <v>5</v>
      </c>
      <c r="G41" s="12">
        <f>IF(AND(O41=0,P41=0,S41=0,T41=0,W41=0,X41=0,AA41=0,AB41=0,AE41=0,AF41=0,AI41=0,AJ41=0),"CLOSED",IF(COUNTIF(AE41:AH41,"&gt;0")-COUNTIF(AE41:AH41,"&gt;=1")&gt;=2,"NP/UA",IF(O41&gt;=1,ROUND(O41*IFERROR((IF(AND(P41&gt;=1,W41&gt;=1),W41/P41*0.5,0)+IF(AND(Q41&gt;=1,X41&gt;=1),X41/Q41*0.3,0)+IF(AND(R41&gt;=1,Y41&gt;=1),Y41/R41*0.2,0))/(IF(AND(P41&gt;=1,W41&gt;=1),0.5,0)+IF(AND(Q41&gt;=1,X41&gt;=1),0.3,0)+IF(AND(R41&gt;=1,Y41&gt;=1),0.2,0)),1)*IFERROR((IF(AND(X41&gt;=1,AE41&gt;=1),AE41/X41*0.5,0)+IF(AND(Y41&gt;=1,AF41&gt;=1),AF41/Y41*0.3,0)+IF(AND(Z41&gt;=1,AG41&gt;=1),AG41/Z41*0.2,0))/(IF(AND(X41&gt;=1,AE41&gt;=1),0.5,0)+IF(AND(Y41&gt;=1,AF41&gt;=1),0.3,0)+IF(AND(Z41&gt;=1,AG41&gt;=1),0.2,0)),1),0),IFERROR(ROUND((IF(ISNUMBER(N41),N41*0.4,0)+IF(AE41&gt;=1,AE41*0.25,0)+IF(AF41&gt;=1,AF41*0.15,0)+IF(AG41&gt;=1,AG41*0.1,0)+IF(AH41&gt;=1,AH41*0.1,0))/(IF(ISNUMBER(N41),0.4,0)+IF(AE41&gt;=1,0.25,0)+IF(AF41&gt;=1,0.15,0)+IF(AG41&gt;=1,0.1,0)+IF(AH41&gt;=1,0.1,0)),0),"NP/UA"))))</f>
        <v>9</v>
      </c>
      <c r="H41" s="13">
        <f>IF(F41="NP/UA","Unavail",IF(F41="CLOSED","CLOSED",IF(ISNUMBER(F41),ROUND(F41/4,0),"Unavail")))</f>
        <v>1</v>
      </c>
      <c r="I41" s="13">
        <f>IF(G41="NP/UA","Unavail",IF(G41="CLOSED","CLOSED",IF(ISNUMBER(G41),ROUND(G41/7,0),"Unavail")))</f>
        <v>1</v>
      </c>
      <c r="J41" s="13">
        <f>IF(F41="NP/UA","Unavail",IF(F41="CLOSED","CLOSED",IF(ISNUMBER(F41),ROUND(F41*0.25*0.75,0),"Unavail")))</f>
        <v>1</v>
      </c>
      <c r="K41" s="13">
        <f>IF(G41="NP/UA","Unavail",IF(G41="CLOSED","CLOSED",IF(ISNUMBER(G41),ROUND(G41*(1/7)*0.75,0),"Unavail")))</f>
        <v>1</v>
      </c>
      <c r="L41" s="7"/>
      <c r="M41" s="11">
        <f>IF(AND(O41=0,P41=0,S41=0,T41=0,W41=0,X41=0,AA41=0,AB41=0,AE41=0,AF41=0,AI41=0,AJ41=0),"CLOSED",IF(COUNTIF(AI41:AL41,"&gt;0")-COUNTIF(AI41:AL41,"&gt;=1")&gt;=2,"NP/UA",IF(AA41&gt;=1,ROUND(AA41*IFERROR((IF(AND(AB41&gt;=1,AI41&gt;=1),AI41/AB41*0.5,0)+IF(AND(AC41&gt;=1,AJ41&gt;=1),AJ41/AC41*0.3,0)+IF(AND(AD41&gt;=1,AK41&gt;=1),AK41/AD41*0.2,0))/(IF(AND(AB41&gt;=1,AI41&gt;=1),0.5,0)+IF(AND(AC41&gt;=1,AJ41&gt;=1),0.3,0)+IF(AND(AD41&gt;=1,AK41&gt;=1),0.2,0)),1),0),IFERROR(ROUND((IF(AI41&gt;=1,AI41*0.5,0)+IF(AJ41&gt;=1,AJ41*0.3,0)+IF(AK41&gt;=1,AK41*0.2,0))/(IF(AI41&gt;=1,0.5,0)+IF(AJ41&gt;=1,0.3,0)+IF(AK41&gt;=1,0.2,0)),0),"NP/UA"))))</f>
        <v>8</v>
      </c>
      <c r="N41" s="11">
        <f>IF(AND(O41=0,P41=0,S41=0,T41=0,W41=0,X41=0,AA41=0,AB41=0,AE41=0,AF41=0,AI41=0,AJ41=0),"CLOSED",IF(COUNTIF(AE41:AH41,"&gt;0")-COUNTIF(AE41:AH41,"&gt;=1")&gt;=2,"NP/UA",IF(W41&gt;=1,ROUND(W41*IFERROR((IF(AND(X41&gt;=1,AE41&gt;=1),AE41/X41*0.5,0)+IF(AND(Y41&gt;=1,AF41&gt;=1),AF41/Y41*0.3,0)+IF(AND(Z41&gt;=1,AG41&gt;=1),AG41/Z41*0.2,0))/(IF(AND(X41&gt;=1,AE41&gt;=1),0.5,0)+IF(AND(Y41&gt;=1,AF41&gt;=1),0.3,0)+IF(AND(Z41&gt;=1,AG41&gt;=1),0.2,0)),1),0),IFERROR(ROUND((IF(AE41&gt;=1,AE41*0.5,0)+IF(AF41&gt;=1,AF41*0.3,0)+IF(AG41&gt;=1,AG41*0.2,0))/(IF(AE41&gt;=1,0.5,0)+IF(AF41&gt;=1,0.3,0)+IF(AG41&gt;=1,0.2,0)),0),"NP/UA"))))</f>
        <v>7</v>
      </c>
      <c r="O41">
        <v>13</v>
      </c>
      <c r="P41">
        <v>10</v>
      </c>
      <c r="Q41">
        <v>26</v>
      </c>
      <c r="R41">
        <v>13</v>
      </c>
      <c r="S41">
        <v>9</v>
      </c>
      <c r="T41">
        <v>12</v>
      </c>
      <c r="U41">
        <v>16</v>
      </c>
      <c r="V41">
        <v>14</v>
      </c>
      <c r="W41">
        <v>9</v>
      </c>
      <c r="X41">
        <v>20</v>
      </c>
      <c r="Y41">
        <v>11</v>
      </c>
      <c r="Z41">
        <v>14</v>
      </c>
      <c r="AA41">
        <v>9</v>
      </c>
      <c r="AB41">
        <v>9</v>
      </c>
      <c r="AC41">
        <v>12</v>
      </c>
      <c r="AD41">
        <v>9</v>
      </c>
      <c r="AE41">
        <v>15</v>
      </c>
      <c r="AF41">
        <v>9</v>
      </c>
      <c r="AG41">
        <v>11</v>
      </c>
      <c r="AH41">
        <v>12</v>
      </c>
      <c r="AI41">
        <v>8</v>
      </c>
      <c r="AJ41">
        <v>10</v>
      </c>
      <c r="AK41">
        <v>7</v>
      </c>
      <c r="AL41">
        <v>8</v>
      </c>
      <c r="AM41" s="2"/>
      <c r="AN41" s="2"/>
      <c r="AO41" s="2"/>
      <c r="AP41" s="2"/>
    </row>
    <row r="42" spans="1:42" x14ac:dyDescent="0.35">
      <c r="A42" s="4" t="s">
        <v>160</v>
      </c>
      <c r="B42" s="4" t="s">
        <v>334</v>
      </c>
      <c r="C42" s="4" t="s">
        <v>382</v>
      </c>
      <c r="D42" s="2" t="s">
        <v>45</v>
      </c>
      <c r="E42" s="2" t="s">
        <v>103</v>
      </c>
      <c r="F42" s="12">
        <f>IF(AND(O42=0,P42=0,S42=0,T42=0,W42=0,X42=0,AA42=0,AB42=0,AE42=0,AF42=0,AI42=0,AJ42=0),"CLOSED",IF(COUNTIF(AI42:AL42,"&gt;0")-COUNTIF(AI42:AL42,"&gt;=1")&gt;=2,"NP/UA",IF(S42&gt;=1,ROUND(S42*IFERROR((IF(AND(T42&gt;=1,AA42&gt;=1),AA42/T42*0.5,0)+IF(AND(U42&gt;=1,AB42&gt;=1),AB42/U42*0.3,0)+IF(AND(V42&gt;=1,AC42&gt;=1),AC42/V42*0.2,0))/(IF(AND(T42&gt;=1,AA42&gt;=1),0.5,0)+IF(AND(U42&gt;=1,AB42&gt;=1),0.3,0)+IF(AND(V42&gt;=1,AC42&gt;=1),0.2,0)),1)*IFERROR((IF(AND(AB42&gt;=1,AI42&gt;=1),AI42/AB42*0.5,0)+IF(AND(AC42&gt;=1,AJ42&gt;=1),AJ42/AC42*0.3,0)+IF(AND(AD42&gt;=1,AK42&gt;=1),AK42/AD42*0.2,0))/(IF(AND(AB42&gt;=1,AI42&gt;=1),0.5,0)+IF(AND(AC42&gt;=1,AJ42&gt;=1),0.3,0)+IF(AND(AD42&gt;=1,AK42&gt;=1),0.2,0)),1),0),IFERROR(ROUND((IF(ISNUMBER(M42),M42*0.4,0)+IF(AI42&gt;=1,AI42*0.25,0)+IF(AJ42&gt;=1,AJ42*0.15,0)+IF(AK42&gt;=1,AK42*0.1,0)+IF(AL42&gt;=1,AL42*0.1,0))/(IF(ISNUMBER(M42),0.4,0)+IF(AI42&gt;=1,0.25,0)+IF(AJ42&gt;=1,0.15,0)+IF(AK42&gt;=1,0.1,0)+IF(AL42&gt;=1,0.1,0)),0),"NP/UA"))))</f>
        <v>247</v>
      </c>
      <c r="G42" s="12">
        <f>IF(AND(O42=0,P42=0,S42=0,T42=0,W42=0,X42=0,AA42=0,AB42=0,AE42=0,AF42=0,AI42=0,AJ42=0),"CLOSED",IF(COUNTIF(AE42:AH42,"&gt;0")-COUNTIF(AE42:AH42,"&gt;=1")&gt;=2,"NP/UA",IF(O42&gt;=1,ROUND(O42*IFERROR((IF(AND(P42&gt;=1,W42&gt;=1),W42/P42*0.5,0)+IF(AND(Q42&gt;=1,X42&gt;=1),X42/Q42*0.3,0)+IF(AND(R42&gt;=1,Y42&gt;=1),Y42/R42*0.2,0))/(IF(AND(P42&gt;=1,W42&gt;=1),0.5,0)+IF(AND(Q42&gt;=1,X42&gt;=1),0.3,0)+IF(AND(R42&gt;=1,Y42&gt;=1),0.2,0)),1)*IFERROR((IF(AND(X42&gt;=1,AE42&gt;=1),AE42/X42*0.5,0)+IF(AND(Y42&gt;=1,AF42&gt;=1),AF42/Y42*0.3,0)+IF(AND(Z42&gt;=1,AG42&gt;=1),AG42/Z42*0.2,0))/(IF(AND(X42&gt;=1,AE42&gt;=1),0.5,0)+IF(AND(Y42&gt;=1,AF42&gt;=1),0.3,0)+IF(AND(Z42&gt;=1,AG42&gt;=1),0.2,0)),1),0),IFERROR(ROUND((IF(ISNUMBER(N42),N42*0.4,0)+IF(AE42&gt;=1,AE42*0.25,0)+IF(AF42&gt;=1,AF42*0.15,0)+IF(AG42&gt;=1,AG42*0.1,0)+IF(AH42&gt;=1,AH42*0.1,0))/(IF(ISNUMBER(N42),0.4,0)+IF(AE42&gt;=1,0.25,0)+IF(AF42&gt;=1,0.15,0)+IF(AG42&gt;=1,0.1,0)+IF(AH42&gt;=1,0.1,0)),0),"NP/UA"))))</f>
        <v>257</v>
      </c>
      <c r="H42" s="13">
        <f>IF(F42="NP/UA","Unavail",IF(F42="CLOSED","CLOSED",IF(ISNUMBER(F42),ROUND(F42/4,0),"Unavail")))</f>
        <v>62</v>
      </c>
      <c r="I42" s="13">
        <f>IF(G42="NP/UA","Unavail",IF(G42="CLOSED","CLOSED",IF(ISNUMBER(G42),ROUND(G42/7,0),"Unavail")))</f>
        <v>37</v>
      </c>
      <c r="J42" s="13">
        <f>IF(F42="NP/UA","Unavail",IF(F42="CLOSED","CLOSED",IF(ISNUMBER(F42),ROUND(F42*0.25*0.75,0),"Unavail")))</f>
        <v>46</v>
      </c>
      <c r="K42" s="13">
        <f>IF(G42="NP/UA","Unavail",IF(G42="CLOSED","CLOSED",IF(ISNUMBER(G42),ROUND(G42*(1/7)*0.75,0),"Unavail")))</f>
        <v>28</v>
      </c>
      <c r="L42" s="7"/>
      <c r="M42" s="11">
        <f>IF(AND(O42=0,P42=0,S42=0,T42=0,W42=0,X42=0,AA42=0,AB42=0,AE42=0,AF42=0,AI42=0,AJ42=0),"CLOSED",IF(COUNTIF(AI42:AL42,"&gt;0")-COUNTIF(AI42:AL42,"&gt;=1")&gt;=2,"NP/UA",IF(AA42&gt;=1,ROUND(AA42*IFERROR((IF(AND(AB42&gt;=1,AI42&gt;=1),AI42/AB42*0.5,0)+IF(AND(AC42&gt;=1,AJ42&gt;=1),AJ42/AC42*0.3,0)+IF(AND(AD42&gt;=1,AK42&gt;=1),AK42/AD42*0.2,0))/(IF(AND(AB42&gt;=1,AI42&gt;=1),0.5,0)+IF(AND(AC42&gt;=1,AJ42&gt;=1),0.3,0)+IF(AND(AD42&gt;=1,AK42&gt;=1),0.2,0)),1),0),IFERROR(ROUND((IF(AI42&gt;=1,AI42*0.5,0)+IF(AJ42&gt;=1,AJ42*0.3,0)+IF(AK42&gt;=1,AK42*0.2,0))/(IF(AI42&gt;=1,0.5,0)+IF(AJ42&gt;=1,0.3,0)+IF(AK42&gt;=1,0.2,0)),0),"NP/UA"))))</f>
        <v>257</v>
      </c>
      <c r="N42" s="11">
        <f>IF(AND(O42=0,P42=0,S42=0,T42=0,W42=0,X42=0,AA42=0,AB42=0,AE42=0,AF42=0,AI42=0,AJ42=0),"CLOSED",IF(COUNTIF(AE42:AH42,"&gt;0")-COUNTIF(AE42:AH42,"&gt;=1")&gt;=2,"NP/UA",IF(W42&gt;=1,ROUND(W42*IFERROR((IF(AND(X42&gt;=1,AE42&gt;=1),AE42/X42*0.5,0)+IF(AND(Y42&gt;=1,AF42&gt;=1),AF42/Y42*0.3,0)+IF(AND(Z42&gt;=1,AG42&gt;=1),AG42/Z42*0.2,0))/(IF(AND(X42&gt;=1,AE42&gt;=1),0.5,0)+IF(AND(Y42&gt;=1,AF42&gt;=1),0.3,0)+IF(AND(Z42&gt;=1,AG42&gt;=1),0.2,0)),1),0),IFERROR(ROUND((IF(AE42&gt;=1,AE42*0.5,0)+IF(AF42&gt;=1,AF42*0.3,0)+IF(AG42&gt;=1,AG42*0.2,0))/(IF(AE42&gt;=1,0.5,0)+IF(AF42&gt;=1,0.3,0)+IF(AG42&gt;=1,0.2,0)),0),"NP/UA"))))</f>
        <v>285</v>
      </c>
      <c r="O42">
        <v>321</v>
      </c>
      <c r="P42">
        <v>350</v>
      </c>
      <c r="Q42">
        <v>334</v>
      </c>
      <c r="R42">
        <v>338</v>
      </c>
      <c r="S42">
        <v>292</v>
      </c>
      <c r="T42">
        <v>296</v>
      </c>
      <c r="U42">
        <v>317</v>
      </c>
      <c r="V42">
        <v>295</v>
      </c>
      <c r="W42">
        <v>316</v>
      </c>
      <c r="X42">
        <v>307</v>
      </c>
      <c r="Y42">
        <v>271</v>
      </c>
      <c r="Z42">
        <v>310</v>
      </c>
      <c r="AA42">
        <v>272</v>
      </c>
      <c r="AB42">
        <v>279</v>
      </c>
      <c r="AC42">
        <v>255</v>
      </c>
      <c r="AD42">
        <v>294</v>
      </c>
      <c r="AE42">
        <v>274</v>
      </c>
      <c r="AF42">
        <v>247</v>
      </c>
      <c r="AG42">
        <v>281</v>
      </c>
      <c r="AH42">
        <v>291</v>
      </c>
      <c r="AI42">
        <v>273</v>
      </c>
      <c r="AJ42">
        <v>234</v>
      </c>
      <c r="AK42">
        <v>263</v>
      </c>
      <c r="AL42">
        <v>250</v>
      </c>
      <c r="AM42" s="2"/>
      <c r="AN42" s="2"/>
      <c r="AO42" s="2"/>
      <c r="AP42" s="2"/>
    </row>
    <row r="43" spans="1:42" x14ac:dyDescent="0.35">
      <c r="A43" s="4" t="s">
        <v>161</v>
      </c>
      <c r="B43" s="4" t="s">
        <v>334</v>
      </c>
      <c r="C43" s="4" t="s">
        <v>382</v>
      </c>
      <c r="D43" s="2" t="s">
        <v>3</v>
      </c>
      <c r="E43" s="2" t="s">
        <v>84</v>
      </c>
      <c r="F43" s="12">
        <f>IF(AND(O43=0,P43=0,S43=0,T43=0,W43=0,X43=0,AA43=0,AB43=0,AE43=0,AF43=0,AI43=0,AJ43=0),"CLOSED",IF(COUNTIF(AI43:AL43,"&gt;0")-COUNTIF(AI43:AL43,"&gt;=1")&gt;=2,"NP/UA",IF(S43&gt;=1,ROUND(S43*IFERROR((IF(AND(T43&gt;=1,AA43&gt;=1),AA43/T43*0.5,0)+IF(AND(U43&gt;=1,AB43&gt;=1),AB43/U43*0.3,0)+IF(AND(V43&gt;=1,AC43&gt;=1),AC43/V43*0.2,0))/(IF(AND(T43&gt;=1,AA43&gt;=1),0.5,0)+IF(AND(U43&gt;=1,AB43&gt;=1),0.3,0)+IF(AND(V43&gt;=1,AC43&gt;=1),0.2,0)),1)*IFERROR((IF(AND(AB43&gt;=1,AI43&gt;=1),AI43/AB43*0.5,0)+IF(AND(AC43&gt;=1,AJ43&gt;=1),AJ43/AC43*0.3,0)+IF(AND(AD43&gt;=1,AK43&gt;=1),AK43/AD43*0.2,0))/(IF(AND(AB43&gt;=1,AI43&gt;=1),0.5,0)+IF(AND(AC43&gt;=1,AJ43&gt;=1),0.3,0)+IF(AND(AD43&gt;=1,AK43&gt;=1),0.2,0)),1),0),IFERROR(ROUND((IF(ISNUMBER(M43),M43*0.4,0)+IF(AI43&gt;=1,AI43*0.25,0)+IF(AJ43&gt;=1,AJ43*0.15,0)+IF(AK43&gt;=1,AK43*0.1,0)+IF(AL43&gt;=1,AL43*0.1,0))/(IF(ISNUMBER(M43),0.4,0)+IF(AI43&gt;=1,0.25,0)+IF(AJ43&gt;=1,0.15,0)+IF(AK43&gt;=1,0.1,0)+IF(AL43&gt;=1,0.1,0)),0),"NP/UA"))))</f>
        <v>27</v>
      </c>
      <c r="G43" s="12">
        <f>IF(AND(O43=0,P43=0,S43=0,T43=0,W43=0,X43=0,AA43=0,AB43=0,AE43=0,AF43=0,AI43=0,AJ43=0),"CLOSED",IF(COUNTIF(AE43:AH43,"&gt;0")-COUNTIF(AE43:AH43,"&gt;=1")&gt;=2,"NP/UA",IF(O43&gt;=1,ROUND(O43*IFERROR((IF(AND(P43&gt;=1,W43&gt;=1),W43/P43*0.5,0)+IF(AND(Q43&gt;=1,X43&gt;=1),X43/Q43*0.3,0)+IF(AND(R43&gt;=1,Y43&gt;=1),Y43/R43*0.2,0))/(IF(AND(P43&gt;=1,W43&gt;=1),0.5,0)+IF(AND(Q43&gt;=1,X43&gt;=1),0.3,0)+IF(AND(R43&gt;=1,Y43&gt;=1),0.2,0)),1)*IFERROR((IF(AND(X43&gt;=1,AE43&gt;=1),AE43/X43*0.5,0)+IF(AND(Y43&gt;=1,AF43&gt;=1),AF43/Y43*0.3,0)+IF(AND(Z43&gt;=1,AG43&gt;=1),AG43/Z43*0.2,0))/(IF(AND(X43&gt;=1,AE43&gt;=1),0.5,0)+IF(AND(Y43&gt;=1,AF43&gt;=1),0.3,0)+IF(AND(Z43&gt;=1,AG43&gt;=1),0.2,0)),1),0),IFERROR(ROUND((IF(ISNUMBER(N43),N43*0.4,0)+IF(AE43&gt;=1,AE43*0.25,0)+IF(AF43&gt;=1,AF43*0.15,0)+IF(AG43&gt;=1,AG43*0.1,0)+IF(AH43&gt;=1,AH43*0.1,0))/(IF(ISNUMBER(N43),0.4,0)+IF(AE43&gt;=1,0.25,0)+IF(AF43&gt;=1,0.15,0)+IF(AG43&gt;=1,0.1,0)+IF(AH43&gt;=1,0.1,0)),0),"NP/UA"))))</f>
        <v>27</v>
      </c>
      <c r="H43" s="13">
        <f>IF(F43="NP/UA","Unavail",IF(F43="CLOSED","CLOSED",IF(ISNUMBER(F43),ROUND(F43/4,0),"Unavail")))</f>
        <v>7</v>
      </c>
      <c r="I43" s="13">
        <f>IF(G43="NP/UA","Unavail",IF(G43="CLOSED","CLOSED",IF(ISNUMBER(G43),ROUND(G43/7,0),"Unavail")))</f>
        <v>4</v>
      </c>
      <c r="J43" s="13">
        <f>IF(F43="NP/UA","Unavail",IF(F43="CLOSED","CLOSED",IF(ISNUMBER(F43),ROUND(F43*0.25*0.75,0),"Unavail")))</f>
        <v>5</v>
      </c>
      <c r="K43" s="13">
        <f>IF(G43="NP/UA","Unavail",IF(G43="CLOSED","CLOSED",IF(ISNUMBER(G43),ROUND(G43*(1/7)*0.75,0),"Unavail")))</f>
        <v>3</v>
      </c>
      <c r="L43" s="7"/>
      <c r="M43" s="11">
        <f>IF(AND(O43=0,P43=0,S43=0,T43=0,W43=0,X43=0,AA43=0,AB43=0,AE43=0,AF43=0,AI43=0,AJ43=0),"CLOSED",IF(COUNTIF(AI43:AL43,"&gt;0")-COUNTIF(AI43:AL43,"&gt;=1")&gt;=2,"NP/UA",IF(AA43&gt;=1,ROUND(AA43*IFERROR((IF(AND(AB43&gt;=1,AI43&gt;=1),AI43/AB43*0.5,0)+IF(AND(AC43&gt;=1,AJ43&gt;=1),AJ43/AC43*0.3,0)+IF(AND(AD43&gt;=1,AK43&gt;=1),AK43/AD43*0.2,0))/(IF(AND(AB43&gt;=1,AI43&gt;=1),0.5,0)+IF(AND(AC43&gt;=1,AJ43&gt;=1),0.3,0)+IF(AND(AD43&gt;=1,AK43&gt;=1),0.2,0)),1),0),IFERROR(ROUND((IF(AI43&gt;=1,AI43*0.5,0)+IF(AJ43&gt;=1,AJ43*0.3,0)+IF(AK43&gt;=1,AK43*0.2,0))/(IF(AI43&gt;=1,0.5,0)+IF(AJ43&gt;=1,0.3,0)+IF(AK43&gt;=1,0.2,0)),0),"NP/UA"))))</f>
        <v>10</v>
      </c>
      <c r="N43" s="11">
        <f>IF(AND(O43=0,P43=0,S43=0,T43=0,W43=0,X43=0,AA43=0,AB43=0,AE43=0,AF43=0,AI43=0,AJ43=0),"CLOSED",IF(COUNTIF(AE43:AH43,"&gt;0")-COUNTIF(AE43:AH43,"&gt;=1")&gt;=2,"NP/UA",IF(W43&gt;=1,ROUND(W43*IFERROR((IF(AND(X43&gt;=1,AE43&gt;=1),AE43/X43*0.5,0)+IF(AND(Y43&gt;=1,AF43&gt;=1),AF43/Y43*0.3,0)+IF(AND(Z43&gt;=1,AG43&gt;=1),AG43/Z43*0.2,0))/(IF(AND(X43&gt;=1,AE43&gt;=1),0.5,0)+IF(AND(Y43&gt;=1,AF43&gt;=1),0.3,0)+IF(AND(Z43&gt;=1,AG43&gt;=1),0.2,0)),1),0),IFERROR(ROUND((IF(AE43&gt;=1,AE43*0.5,0)+IF(AF43&gt;=1,AF43*0.3,0)+IF(AG43&gt;=1,AG43*0.2,0))/(IF(AE43&gt;=1,0.5,0)+IF(AF43&gt;=1,0.3,0)+IF(AG43&gt;=1,0.2,0)),0),"NP/UA"))))</f>
        <v>19</v>
      </c>
      <c r="O43">
        <v>36</v>
      </c>
      <c r="P43">
        <v>27</v>
      </c>
      <c r="Q43">
        <v>16</v>
      </c>
      <c r="R43">
        <v>26</v>
      </c>
      <c r="S43">
        <v>39</v>
      </c>
      <c r="T43">
        <v>15</v>
      </c>
      <c r="U43">
        <v>32</v>
      </c>
      <c r="V43">
        <v>19</v>
      </c>
      <c r="W43">
        <v>23</v>
      </c>
      <c r="X43">
        <v>15</v>
      </c>
      <c r="Y43">
        <v>25</v>
      </c>
      <c r="Z43">
        <v>11</v>
      </c>
      <c r="AA43">
        <v>11</v>
      </c>
      <c r="AB43">
        <v>24</v>
      </c>
      <c r="AC43">
        <v>19</v>
      </c>
      <c r="AD43">
        <v>17</v>
      </c>
      <c r="AE43">
        <v>13</v>
      </c>
      <c r="AF43">
        <v>21</v>
      </c>
      <c r="AG43">
        <v>8</v>
      </c>
      <c r="AH43">
        <v>14</v>
      </c>
      <c r="AI43">
        <v>21</v>
      </c>
      <c r="AJ43">
        <v>16</v>
      </c>
      <c r="AK43">
        <v>15</v>
      </c>
      <c r="AL43">
        <v>16</v>
      </c>
      <c r="AM43" s="2"/>
      <c r="AN43" s="2"/>
      <c r="AO43" s="2"/>
      <c r="AP43" s="2"/>
    </row>
    <row r="44" spans="1:42" x14ac:dyDescent="0.35">
      <c r="A44" s="4" t="s">
        <v>172</v>
      </c>
      <c r="B44" s="4" t="s">
        <v>334</v>
      </c>
      <c r="C44" s="4" t="s">
        <v>382</v>
      </c>
      <c r="D44" s="2" t="s">
        <v>3</v>
      </c>
      <c r="E44" s="2" t="s">
        <v>91</v>
      </c>
      <c r="F44" s="12">
        <f>IF(AND(O44=0,P44=0,S44=0,T44=0,W44=0,X44=0,AA44=0,AB44=0,AE44=0,AF44=0,AI44=0,AJ44=0),"CLOSED",IF(COUNTIF(AI44:AL44,"&gt;0")-COUNTIF(AI44:AL44,"&gt;=1")&gt;=2,"NP/UA",IF(S44&gt;=1,ROUND(S44*IFERROR((IF(AND(T44&gt;=1,AA44&gt;=1),AA44/T44*0.5,0)+IF(AND(U44&gt;=1,AB44&gt;=1),AB44/U44*0.3,0)+IF(AND(V44&gt;=1,AC44&gt;=1),AC44/V44*0.2,0))/(IF(AND(T44&gt;=1,AA44&gt;=1),0.5,0)+IF(AND(U44&gt;=1,AB44&gt;=1),0.3,0)+IF(AND(V44&gt;=1,AC44&gt;=1),0.2,0)),1)*IFERROR((IF(AND(AB44&gt;=1,AI44&gt;=1),AI44/AB44*0.5,0)+IF(AND(AC44&gt;=1,AJ44&gt;=1),AJ44/AC44*0.3,0)+IF(AND(AD44&gt;=1,AK44&gt;=1),AK44/AD44*0.2,0))/(IF(AND(AB44&gt;=1,AI44&gt;=1),0.5,0)+IF(AND(AC44&gt;=1,AJ44&gt;=1),0.3,0)+IF(AND(AD44&gt;=1,AK44&gt;=1),0.2,0)),1),0),IFERROR(ROUND((IF(ISNUMBER(M44),M44*0.4,0)+IF(AI44&gt;=1,AI44*0.25,0)+IF(AJ44&gt;=1,AJ44*0.15,0)+IF(AK44&gt;=1,AK44*0.1,0)+IF(AL44&gt;=1,AL44*0.1,0))/(IF(ISNUMBER(M44),0.4,0)+IF(AI44&gt;=1,0.25,0)+IF(AJ44&gt;=1,0.15,0)+IF(AK44&gt;=1,0.1,0)+IF(AL44&gt;=1,0.1,0)),0),"NP/UA"))))</f>
        <v>19</v>
      </c>
      <c r="G44" s="12">
        <f>IF(AND(O44=0,P44=0,S44=0,T44=0,W44=0,X44=0,AA44=0,AB44=0,AE44=0,AF44=0,AI44=0,AJ44=0),"CLOSED",IF(COUNTIF(AE44:AH44,"&gt;0")-COUNTIF(AE44:AH44,"&gt;=1")&gt;=2,"NP/UA",IF(O44&gt;=1,ROUND(O44*IFERROR((IF(AND(P44&gt;=1,W44&gt;=1),W44/P44*0.5,0)+IF(AND(Q44&gt;=1,X44&gt;=1),X44/Q44*0.3,0)+IF(AND(R44&gt;=1,Y44&gt;=1),Y44/R44*0.2,0))/(IF(AND(P44&gt;=1,W44&gt;=1),0.5,0)+IF(AND(Q44&gt;=1,X44&gt;=1),0.3,0)+IF(AND(R44&gt;=1,Y44&gt;=1),0.2,0)),1)*IFERROR((IF(AND(X44&gt;=1,AE44&gt;=1),AE44/X44*0.5,0)+IF(AND(Y44&gt;=1,AF44&gt;=1),AF44/Y44*0.3,0)+IF(AND(Z44&gt;=1,AG44&gt;=1),AG44/Z44*0.2,0))/(IF(AND(X44&gt;=1,AE44&gt;=1),0.5,0)+IF(AND(Y44&gt;=1,AF44&gt;=1),0.3,0)+IF(AND(Z44&gt;=1,AG44&gt;=1),0.2,0)),1),0),IFERROR(ROUND((IF(ISNUMBER(N44),N44*0.4,0)+IF(AE44&gt;=1,AE44*0.25,0)+IF(AF44&gt;=1,AF44*0.15,0)+IF(AG44&gt;=1,AG44*0.1,0)+IF(AH44&gt;=1,AH44*0.1,0))/(IF(ISNUMBER(N44),0.4,0)+IF(AE44&gt;=1,0.25,0)+IF(AF44&gt;=1,0.15,0)+IF(AG44&gt;=1,0.1,0)+IF(AH44&gt;=1,0.1,0)),0),"NP/UA"))))</f>
        <v>43</v>
      </c>
      <c r="H44" s="13">
        <f>IF(F44="NP/UA","Unavail",IF(F44="CLOSED","CLOSED",IF(ISNUMBER(F44),ROUND(F44/4,0),"Unavail")))</f>
        <v>5</v>
      </c>
      <c r="I44" s="13">
        <f>IF(G44="NP/UA","Unavail",IF(G44="CLOSED","CLOSED",IF(ISNUMBER(G44),ROUND(G44/7,0),"Unavail")))</f>
        <v>6</v>
      </c>
      <c r="J44" s="13">
        <f>IF(F44="NP/UA","Unavail",IF(F44="CLOSED","CLOSED",IF(ISNUMBER(F44),ROUND(F44*0.25*0.75,0),"Unavail")))</f>
        <v>4</v>
      </c>
      <c r="K44" s="13">
        <f>IF(G44="NP/UA","Unavail",IF(G44="CLOSED","CLOSED",IF(ISNUMBER(G44),ROUND(G44*(1/7)*0.75,0),"Unavail")))</f>
        <v>5</v>
      </c>
      <c r="L44" s="7"/>
      <c r="M44" s="11">
        <f>IF(AND(O44=0,P44=0,S44=0,T44=0,W44=0,X44=0,AA44=0,AB44=0,AE44=0,AF44=0,AI44=0,AJ44=0),"CLOSED",IF(COUNTIF(AI44:AL44,"&gt;0")-COUNTIF(AI44:AL44,"&gt;=1")&gt;=2,"NP/UA",IF(AA44&gt;=1,ROUND(AA44*IFERROR((IF(AND(AB44&gt;=1,AI44&gt;=1),AI44/AB44*0.5,0)+IF(AND(AC44&gt;=1,AJ44&gt;=1),AJ44/AC44*0.3,0)+IF(AND(AD44&gt;=1,AK44&gt;=1),AK44/AD44*0.2,0))/(IF(AND(AB44&gt;=1,AI44&gt;=1),0.5,0)+IF(AND(AC44&gt;=1,AJ44&gt;=1),0.3,0)+IF(AND(AD44&gt;=1,AK44&gt;=1),0.2,0)),1),0),IFERROR(ROUND((IF(AI44&gt;=1,AI44*0.5,0)+IF(AJ44&gt;=1,AJ44*0.3,0)+IF(AK44&gt;=1,AK44*0.2,0))/(IF(AI44&gt;=1,0.5,0)+IF(AJ44&gt;=1,0.3,0)+IF(AK44&gt;=1,0.2,0)),0),"NP/UA"))))</f>
        <v>26</v>
      </c>
      <c r="N44" s="11">
        <f>IF(AND(O44=0,P44=0,S44=0,T44=0,W44=0,X44=0,AA44=0,AB44=0,AE44=0,AF44=0,AI44=0,AJ44=0),"CLOSED",IF(COUNTIF(AE44:AH44,"&gt;0")-COUNTIF(AE44:AH44,"&gt;=1")&gt;=2,"NP/UA",IF(W44&gt;=1,ROUND(W44*IFERROR((IF(AND(X44&gt;=1,AE44&gt;=1),AE44/X44*0.5,0)+IF(AND(Y44&gt;=1,AF44&gt;=1),AF44/Y44*0.3,0)+IF(AND(Z44&gt;=1,AG44&gt;=1),AG44/Z44*0.2,0))/(IF(AND(X44&gt;=1,AE44&gt;=1),0.5,0)+IF(AND(Y44&gt;=1,AF44&gt;=1),0.3,0)+IF(AND(Z44&gt;=1,AG44&gt;=1),0.2,0)),1),0),IFERROR(ROUND((IF(AE44&gt;=1,AE44*0.5,0)+IF(AF44&gt;=1,AF44*0.3,0)+IF(AG44&gt;=1,AG44*0.2,0))/(IF(AE44&gt;=1,0.5,0)+IF(AF44&gt;=1,0.3,0)+IF(AG44&gt;=1,0.2,0)),0),"NP/UA"))))</f>
        <v>29</v>
      </c>
      <c r="O44">
        <v>35</v>
      </c>
      <c r="P44">
        <v>36</v>
      </c>
      <c r="Q44">
        <v>35</v>
      </c>
      <c r="R44">
        <v>15</v>
      </c>
      <c r="S44">
        <v>14</v>
      </c>
      <c r="T44">
        <v>26</v>
      </c>
      <c r="U44">
        <v>16</v>
      </c>
      <c r="V44">
        <v>11</v>
      </c>
      <c r="W44">
        <v>31</v>
      </c>
      <c r="X44">
        <v>50</v>
      </c>
      <c r="Y44">
        <v>32</v>
      </c>
      <c r="Z44">
        <v>20</v>
      </c>
      <c r="AA44">
        <v>27</v>
      </c>
      <c r="AB44">
        <v>27</v>
      </c>
      <c r="AC44">
        <v>23</v>
      </c>
      <c r="AD44">
        <v>10</v>
      </c>
      <c r="AE44">
        <v>34</v>
      </c>
      <c r="AF44">
        <v>40</v>
      </c>
      <c r="AG44">
        <v>23</v>
      </c>
      <c r="AH44">
        <v>23</v>
      </c>
      <c r="AI44">
        <v>18</v>
      </c>
      <c r="AJ44">
        <v>30</v>
      </c>
      <c r="AK44">
        <v>12</v>
      </c>
      <c r="AL44">
        <v>15</v>
      </c>
      <c r="AM44" s="2"/>
      <c r="AN44" s="2"/>
      <c r="AO44" s="2"/>
      <c r="AP44" s="2"/>
    </row>
    <row r="45" spans="1:42" x14ac:dyDescent="0.35">
      <c r="A45" s="4" t="s">
        <v>175</v>
      </c>
      <c r="B45" s="4" t="s">
        <v>334</v>
      </c>
      <c r="C45" s="4" t="s">
        <v>382</v>
      </c>
      <c r="D45" s="2" t="s">
        <v>45</v>
      </c>
      <c r="E45" s="2" t="s">
        <v>176</v>
      </c>
      <c r="F45" s="12">
        <f>IF(AND(O45=0,P45=0,S45=0,T45=0,W45=0,X45=0,AA45=0,AB45=0,AE45=0,AF45=0,AI45=0,AJ45=0),"CLOSED",IF(COUNTIF(AI45:AL45,"&gt;0")-COUNTIF(AI45:AL45,"&gt;=1")&gt;=2,"NP/UA",IF(S45&gt;=1,ROUND(S45*IFERROR((IF(AND(T45&gt;=1,AA45&gt;=1),AA45/T45*0.5,0)+IF(AND(U45&gt;=1,AB45&gt;=1),AB45/U45*0.3,0)+IF(AND(V45&gt;=1,AC45&gt;=1),AC45/V45*0.2,0))/(IF(AND(T45&gt;=1,AA45&gt;=1),0.5,0)+IF(AND(U45&gt;=1,AB45&gt;=1),0.3,0)+IF(AND(V45&gt;=1,AC45&gt;=1),0.2,0)),1)*IFERROR((IF(AND(AB45&gt;=1,AI45&gt;=1),AI45/AB45*0.5,0)+IF(AND(AC45&gt;=1,AJ45&gt;=1),AJ45/AC45*0.3,0)+IF(AND(AD45&gt;=1,AK45&gt;=1),AK45/AD45*0.2,0))/(IF(AND(AB45&gt;=1,AI45&gt;=1),0.5,0)+IF(AND(AC45&gt;=1,AJ45&gt;=1),0.3,0)+IF(AND(AD45&gt;=1,AK45&gt;=1),0.2,0)),1),0),IFERROR(ROUND((IF(ISNUMBER(M45),M45*0.4,0)+IF(AI45&gt;=1,AI45*0.25,0)+IF(AJ45&gt;=1,AJ45*0.15,0)+IF(AK45&gt;=1,AK45*0.1,0)+IF(AL45&gt;=1,AL45*0.1,0))/(IF(ISNUMBER(M45),0.4,0)+IF(AI45&gt;=1,0.25,0)+IF(AJ45&gt;=1,0.15,0)+IF(AK45&gt;=1,0.1,0)+IF(AL45&gt;=1,0.1,0)),0),"NP/UA"))))</f>
        <v>283</v>
      </c>
      <c r="G45" s="12">
        <f>IF(AND(O45=0,P45=0,S45=0,T45=0,W45=0,X45=0,AA45=0,AB45=0,AE45=0,AF45=0,AI45=0,AJ45=0),"CLOSED",IF(COUNTIF(AE45:AH45,"&gt;0")-COUNTIF(AE45:AH45,"&gt;=1")&gt;=2,"NP/UA",IF(O45&gt;=1,ROUND(O45*IFERROR((IF(AND(P45&gt;=1,W45&gt;=1),W45/P45*0.5,0)+IF(AND(Q45&gt;=1,X45&gt;=1),X45/Q45*0.3,0)+IF(AND(R45&gt;=1,Y45&gt;=1),Y45/R45*0.2,0))/(IF(AND(P45&gt;=1,W45&gt;=1),0.5,0)+IF(AND(Q45&gt;=1,X45&gt;=1),0.3,0)+IF(AND(R45&gt;=1,Y45&gt;=1),0.2,0)),1)*IFERROR((IF(AND(X45&gt;=1,AE45&gt;=1),AE45/X45*0.5,0)+IF(AND(Y45&gt;=1,AF45&gt;=1),AF45/Y45*0.3,0)+IF(AND(Z45&gt;=1,AG45&gt;=1),AG45/Z45*0.2,0))/(IF(AND(X45&gt;=1,AE45&gt;=1),0.5,0)+IF(AND(Y45&gt;=1,AF45&gt;=1),0.3,0)+IF(AND(Z45&gt;=1,AG45&gt;=1),0.2,0)),1),0),IFERROR(ROUND((IF(ISNUMBER(N45),N45*0.4,0)+IF(AE45&gt;=1,AE45*0.25,0)+IF(AF45&gt;=1,AF45*0.15,0)+IF(AG45&gt;=1,AG45*0.1,0)+IF(AH45&gt;=1,AH45*0.1,0))/(IF(ISNUMBER(N45),0.4,0)+IF(AE45&gt;=1,0.25,0)+IF(AF45&gt;=1,0.15,0)+IF(AG45&gt;=1,0.1,0)+IF(AH45&gt;=1,0.1,0)),0),"NP/UA"))))</f>
        <v>275</v>
      </c>
      <c r="H45" s="13">
        <f>IF(F45="NP/UA","Unavail",IF(F45="CLOSED","CLOSED",IF(ISNUMBER(F45),ROUND(F45/4,0),"Unavail")))</f>
        <v>71</v>
      </c>
      <c r="I45" s="13">
        <f>IF(G45="NP/UA","Unavail",IF(G45="CLOSED","CLOSED",IF(ISNUMBER(G45),ROUND(G45/7,0),"Unavail")))</f>
        <v>39</v>
      </c>
      <c r="J45" s="13">
        <f>IF(F45="NP/UA","Unavail",IF(F45="CLOSED","CLOSED",IF(ISNUMBER(F45),ROUND(F45*0.25*0.75,0),"Unavail")))</f>
        <v>53</v>
      </c>
      <c r="K45" s="13">
        <f>IF(G45="NP/UA","Unavail",IF(G45="CLOSED","CLOSED",IF(ISNUMBER(G45),ROUND(G45*(1/7)*0.75,0),"Unavail")))</f>
        <v>29</v>
      </c>
      <c r="L45" s="7"/>
      <c r="M45" s="11">
        <f>IF(AND(O45=0,P45=0,S45=0,T45=0,W45=0,X45=0,AA45=0,AB45=0,AE45=0,AF45=0,AI45=0,AJ45=0),"CLOSED",IF(COUNTIF(AI45:AL45,"&gt;0")-COUNTIF(AI45:AL45,"&gt;=1")&gt;=2,"NP/UA",IF(AA45&gt;=1,ROUND(AA45*IFERROR((IF(AND(AB45&gt;=1,AI45&gt;=1),AI45/AB45*0.5,0)+IF(AND(AC45&gt;=1,AJ45&gt;=1),AJ45/AC45*0.3,0)+IF(AND(AD45&gt;=1,AK45&gt;=1),AK45/AD45*0.2,0))/(IF(AND(AB45&gt;=1,AI45&gt;=1),0.5,0)+IF(AND(AC45&gt;=1,AJ45&gt;=1),0.3,0)+IF(AND(AD45&gt;=1,AK45&gt;=1),0.2,0)),1),0),IFERROR(ROUND((IF(AI45&gt;=1,AI45*0.5,0)+IF(AJ45&gt;=1,AJ45*0.3,0)+IF(AK45&gt;=1,AK45*0.2,0))/(IF(AI45&gt;=1,0.5,0)+IF(AJ45&gt;=1,0.3,0)+IF(AK45&gt;=1,0.2,0)),0),"NP/UA"))))</f>
        <v>275</v>
      </c>
      <c r="N45" s="11">
        <f>IF(AND(O45=0,P45=0,S45=0,T45=0,W45=0,X45=0,AA45=0,AB45=0,AE45=0,AF45=0,AI45=0,AJ45=0),"CLOSED",IF(COUNTIF(AE45:AH45,"&gt;0")-COUNTIF(AE45:AH45,"&gt;=1")&gt;=2,"NP/UA",IF(W45&gt;=1,ROUND(W45*IFERROR((IF(AND(X45&gt;=1,AE45&gt;=1),AE45/X45*0.5,0)+IF(AND(Y45&gt;=1,AF45&gt;=1),AF45/Y45*0.3,0)+IF(AND(Z45&gt;=1,AG45&gt;=1),AG45/Z45*0.2,0))/(IF(AND(X45&gt;=1,AE45&gt;=1),0.5,0)+IF(AND(Y45&gt;=1,AF45&gt;=1),0.3,0)+IF(AND(Z45&gt;=1,AG45&gt;=1),0.2,0)),1),0),IFERROR(ROUND((IF(AE45&gt;=1,AE45*0.5,0)+IF(AF45&gt;=1,AF45*0.3,0)+IF(AG45&gt;=1,AG45*0.2,0))/(IF(AE45&gt;=1,0.5,0)+IF(AF45&gt;=1,0.3,0)+IF(AG45&gt;=1,0.2,0)),0),"NP/UA"))))</f>
        <v>321</v>
      </c>
      <c r="O45">
        <v>309</v>
      </c>
      <c r="P45">
        <v>368</v>
      </c>
      <c r="Q45">
        <v>361</v>
      </c>
      <c r="R45">
        <v>359</v>
      </c>
      <c r="S45">
        <v>314</v>
      </c>
      <c r="T45">
        <v>313</v>
      </c>
      <c r="U45">
        <v>301</v>
      </c>
      <c r="V45">
        <v>325</v>
      </c>
      <c r="W45">
        <v>341</v>
      </c>
      <c r="X45">
        <v>351</v>
      </c>
      <c r="Y45">
        <v>340</v>
      </c>
      <c r="Z45">
        <v>357</v>
      </c>
      <c r="AA45">
        <v>290</v>
      </c>
      <c r="AB45">
        <v>294</v>
      </c>
      <c r="AC45">
        <v>313</v>
      </c>
      <c r="AD45">
        <v>357</v>
      </c>
      <c r="AE45">
        <v>330</v>
      </c>
      <c r="AF45">
        <v>320</v>
      </c>
      <c r="AG45">
        <v>336</v>
      </c>
      <c r="AH45">
        <v>364</v>
      </c>
      <c r="AI45">
        <v>283</v>
      </c>
      <c r="AJ45">
        <v>296</v>
      </c>
      <c r="AK45">
        <v>327</v>
      </c>
      <c r="AL45">
        <v>338</v>
      </c>
      <c r="AM45" s="2"/>
      <c r="AN45" s="2"/>
      <c r="AO45" s="2"/>
      <c r="AP45" s="2"/>
    </row>
    <row r="46" spans="1:42" x14ac:dyDescent="0.35">
      <c r="A46" s="4" t="s">
        <v>190</v>
      </c>
      <c r="B46" s="4" t="s">
        <v>334</v>
      </c>
      <c r="C46" s="4" t="s">
        <v>382</v>
      </c>
      <c r="D46" s="2" t="s">
        <v>180</v>
      </c>
      <c r="E46" s="2" t="s">
        <v>181</v>
      </c>
      <c r="F46" s="12">
        <f>IF(AND(O46=0,P46=0,S46=0,T46=0,W46=0,X46=0,AA46=0,AB46=0,AE46=0,AF46=0,AI46=0,AJ46=0),"CLOSED",IF(COUNTIF(AI46:AL46,"&gt;0")-COUNTIF(AI46:AL46,"&gt;=1")&gt;=2,"NP/UA",IF(S46&gt;=1,ROUND(S46*IFERROR((IF(AND(T46&gt;=1,AA46&gt;=1),AA46/T46*0.5,0)+IF(AND(U46&gt;=1,AB46&gt;=1),AB46/U46*0.3,0)+IF(AND(V46&gt;=1,AC46&gt;=1),AC46/V46*0.2,0))/(IF(AND(T46&gt;=1,AA46&gt;=1),0.5,0)+IF(AND(U46&gt;=1,AB46&gt;=1),0.3,0)+IF(AND(V46&gt;=1,AC46&gt;=1),0.2,0)),1)*IFERROR((IF(AND(AB46&gt;=1,AI46&gt;=1),AI46/AB46*0.5,0)+IF(AND(AC46&gt;=1,AJ46&gt;=1),AJ46/AC46*0.3,0)+IF(AND(AD46&gt;=1,AK46&gt;=1),AK46/AD46*0.2,0))/(IF(AND(AB46&gt;=1,AI46&gt;=1),0.5,0)+IF(AND(AC46&gt;=1,AJ46&gt;=1),0.3,0)+IF(AND(AD46&gt;=1,AK46&gt;=1),0.2,0)),1),0),IFERROR(ROUND((IF(ISNUMBER(M46),M46*0.4,0)+IF(AI46&gt;=1,AI46*0.25,0)+IF(AJ46&gt;=1,AJ46*0.15,0)+IF(AK46&gt;=1,AK46*0.1,0)+IF(AL46&gt;=1,AL46*0.1,0))/(IF(ISNUMBER(M46),0.4,0)+IF(AI46&gt;=1,0.25,0)+IF(AJ46&gt;=1,0.15,0)+IF(AK46&gt;=1,0.1,0)+IF(AL46&gt;=1,0.1,0)),0),"NP/UA"))))</f>
        <v>15</v>
      </c>
      <c r="G46" s="12">
        <f>IF(AND(O46=0,P46=0,S46=0,T46=0,W46=0,X46=0,AA46=0,AB46=0,AE46=0,AF46=0,AI46=0,AJ46=0),"CLOSED",IF(COUNTIF(AE46:AH46,"&gt;0")-COUNTIF(AE46:AH46,"&gt;=1")&gt;=2,"NP/UA",IF(O46&gt;=1,ROUND(O46*IFERROR((IF(AND(P46&gt;=1,W46&gt;=1),W46/P46*0.5,0)+IF(AND(Q46&gt;=1,X46&gt;=1),X46/Q46*0.3,0)+IF(AND(R46&gt;=1,Y46&gt;=1),Y46/R46*0.2,0))/(IF(AND(P46&gt;=1,W46&gt;=1),0.5,0)+IF(AND(Q46&gt;=1,X46&gt;=1),0.3,0)+IF(AND(R46&gt;=1,Y46&gt;=1),0.2,0)),1)*IFERROR((IF(AND(X46&gt;=1,AE46&gt;=1),AE46/X46*0.5,0)+IF(AND(Y46&gt;=1,AF46&gt;=1),AF46/Y46*0.3,0)+IF(AND(Z46&gt;=1,AG46&gt;=1),AG46/Z46*0.2,0))/(IF(AND(X46&gt;=1,AE46&gt;=1),0.5,0)+IF(AND(Y46&gt;=1,AF46&gt;=1),0.3,0)+IF(AND(Z46&gt;=1,AG46&gt;=1),0.2,0)),1),0),IFERROR(ROUND((IF(ISNUMBER(N46),N46*0.4,0)+IF(AE46&gt;=1,AE46*0.25,0)+IF(AF46&gt;=1,AF46*0.15,0)+IF(AG46&gt;=1,AG46*0.1,0)+IF(AH46&gt;=1,AH46*0.1,0))/(IF(ISNUMBER(N46),0.4,0)+IF(AE46&gt;=1,0.25,0)+IF(AF46&gt;=1,0.15,0)+IF(AG46&gt;=1,0.1,0)+IF(AH46&gt;=1,0.1,0)),0),"NP/UA"))))</f>
        <v>17</v>
      </c>
      <c r="H46" s="13">
        <f>IF(F46="NP/UA","Unavail",IF(F46="CLOSED","CLOSED",IF(ISNUMBER(F46),ROUND(F46/4,0),"Unavail")))</f>
        <v>4</v>
      </c>
      <c r="I46" s="13">
        <f>IF(G46="NP/UA","Unavail",IF(G46="CLOSED","CLOSED",IF(ISNUMBER(G46),ROUND(G46/7,0),"Unavail")))</f>
        <v>2</v>
      </c>
      <c r="J46" s="13">
        <f>IF(F46="NP/UA","Unavail",IF(F46="CLOSED","CLOSED",IF(ISNUMBER(F46),ROUND(F46*0.25*0.75,0),"Unavail")))</f>
        <v>3</v>
      </c>
      <c r="K46" s="13">
        <f>IF(G46="NP/UA","Unavail",IF(G46="CLOSED","CLOSED",IF(ISNUMBER(G46),ROUND(G46*(1/7)*0.75,0),"Unavail")))</f>
        <v>2</v>
      </c>
      <c r="L46" s="7"/>
      <c r="M46" s="11">
        <f>IF(AND(O46=0,P46=0,S46=0,T46=0,W46=0,X46=0,AA46=0,AB46=0,AE46=0,AF46=0,AI46=0,AJ46=0),"CLOSED",IF(COUNTIF(AI46:AL46,"&gt;0")-COUNTIF(AI46:AL46,"&gt;=1")&gt;=2,"NP/UA",IF(AA46&gt;=1,ROUND(AA46*IFERROR((IF(AND(AB46&gt;=1,AI46&gt;=1),AI46/AB46*0.5,0)+IF(AND(AC46&gt;=1,AJ46&gt;=1),AJ46/AC46*0.3,0)+IF(AND(AD46&gt;=1,AK46&gt;=1),AK46/AD46*0.2,0))/(IF(AND(AB46&gt;=1,AI46&gt;=1),0.5,0)+IF(AND(AC46&gt;=1,AJ46&gt;=1),0.3,0)+IF(AND(AD46&gt;=1,AK46&gt;=1),0.2,0)),1),0),IFERROR(ROUND((IF(AI46&gt;=1,AI46*0.5,0)+IF(AJ46&gt;=1,AJ46*0.3,0)+IF(AK46&gt;=1,AK46*0.2,0))/(IF(AI46&gt;=1,0.5,0)+IF(AJ46&gt;=1,0.3,0)+IF(AK46&gt;=1,0.2,0)),0),"NP/UA"))))</f>
        <v>10</v>
      </c>
      <c r="N46" s="11">
        <f>IF(AND(O46=0,P46=0,S46=0,T46=0,W46=0,X46=0,AA46=0,AB46=0,AE46=0,AF46=0,AI46=0,AJ46=0),"CLOSED",IF(COUNTIF(AE46:AH46,"&gt;0")-COUNTIF(AE46:AH46,"&gt;=1")&gt;=2,"NP/UA",IF(W46&gt;=1,ROUND(W46*IFERROR((IF(AND(X46&gt;=1,AE46&gt;=1),AE46/X46*0.5,0)+IF(AND(Y46&gt;=1,AF46&gt;=1),AF46/Y46*0.3,0)+IF(AND(Z46&gt;=1,AG46&gt;=1),AG46/Z46*0.2,0))/(IF(AND(X46&gt;=1,AE46&gt;=1),0.5,0)+IF(AND(Y46&gt;=1,AF46&gt;=1),0.3,0)+IF(AND(Z46&gt;=1,AG46&gt;=1),0.2,0)),1),0),IFERROR(ROUND((IF(AE46&gt;=1,AE46*0.5,0)+IF(AF46&gt;=1,AF46*0.3,0)+IF(AG46&gt;=1,AG46*0.2,0))/(IF(AE46&gt;=1,0.5,0)+IF(AF46&gt;=1,0.3,0)+IF(AG46&gt;=1,0.2,0)),0),"NP/UA"))))</f>
        <v>13</v>
      </c>
      <c r="O46">
        <v>18</v>
      </c>
      <c r="P46">
        <v>18</v>
      </c>
      <c r="Q46">
        <v>22</v>
      </c>
      <c r="R46">
        <v>13</v>
      </c>
      <c r="S46">
        <v>16</v>
      </c>
      <c r="T46">
        <v>12</v>
      </c>
      <c r="U46">
        <v>10</v>
      </c>
      <c r="V46">
        <v>16</v>
      </c>
      <c r="W46">
        <v>14</v>
      </c>
      <c r="X46">
        <v>22</v>
      </c>
      <c r="Y46">
        <v>18</v>
      </c>
      <c r="Z46">
        <v>12</v>
      </c>
      <c r="AA46">
        <v>9</v>
      </c>
      <c r="AB46">
        <v>10</v>
      </c>
      <c r="AC46">
        <v>17</v>
      </c>
      <c r="AD46">
        <v>12</v>
      </c>
      <c r="AE46">
        <v>22</v>
      </c>
      <c r="AF46">
        <v>15</v>
      </c>
      <c r="AG46">
        <v>12</v>
      </c>
      <c r="AH46">
        <v>12</v>
      </c>
      <c r="AI46">
        <v>13</v>
      </c>
      <c r="AJ46">
        <v>16</v>
      </c>
      <c r="AK46">
        <v>9</v>
      </c>
      <c r="AL46">
        <v>12</v>
      </c>
      <c r="AM46" s="2"/>
      <c r="AN46" s="2"/>
      <c r="AO46" s="2"/>
      <c r="AP46" s="2"/>
    </row>
    <row r="47" spans="1:42" x14ac:dyDescent="0.35">
      <c r="A47" s="4" t="s">
        <v>192</v>
      </c>
      <c r="B47" s="4" t="s">
        <v>334</v>
      </c>
      <c r="C47" s="4" t="s">
        <v>382</v>
      </c>
      <c r="D47" s="2" t="s">
        <v>3</v>
      </c>
      <c r="E47" s="2" t="s">
        <v>91</v>
      </c>
      <c r="F47" s="12">
        <f>IF(AND(O47=0,P47=0,S47=0,T47=0,W47=0,X47=0,AA47=0,AB47=0,AE47=0,AF47=0,AI47=0,AJ47=0),"CLOSED",IF(COUNTIF(AI47:AL47,"&gt;0")-COUNTIF(AI47:AL47,"&gt;=1")&gt;=2,"NP/UA",IF(S47&gt;=1,ROUND(S47*IFERROR((IF(AND(T47&gt;=1,AA47&gt;=1),AA47/T47*0.5,0)+IF(AND(U47&gt;=1,AB47&gt;=1),AB47/U47*0.3,0)+IF(AND(V47&gt;=1,AC47&gt;=1),AC47/V47*0.2,0))/(IF(AND(T47&gt;=1,AA47&gt;=1),0.5,0)+IF(AND(U47&gt;=1,AB47&gt;=1),0.3,0)+IF(AND(V47&gt;=1,AC47&gt;=1),0.2,0)),1)*IFERROR((IF(AND(AB47&gt;=1,AI47&gt;=1),AI47/AB47*0.5,0)+IF(AND(AC47&gt;=1,AJ47&gt;=1),AJ47/AC47*0.3,0)+IF(AND(AD47&gt;=1,AK47&gt;=1),AK47/AD47*0.2,0))/(IF(AND(AB47&gt;=1,AI47&gt;=1),0.5,0)+IF(AND(AC47&gt;=1,AJ47&gt;=1),0.3,0)+IF(AND(AD47&gt;=1,AK47&gt;=1),0.2,0)),1),0),IFERROR(ROUND((IF(ISNUMBER(M47),M47*0.4,0)+IF(AI47&gt;=1,AI47*0.25,0)+IF(AJ47&gt;=1,AJ47*0.15,0)+IF(AK47&gt;=1,AK47*0.1,0)+IF(AL47&gt;=1,AL47*0.1,0))/(IF(ISNUMBER(M47),0.4,0)+IF(AI47&gt;=1,0.25,0)+IF(AJ47&gt;=1,0.15,0)+IF(AK47&gt;=1,0.1,0)+IF(AL47&gt;=1,0.1,0)),0),"NP/UA"))))</f>
        <v>11</v>
      </c>
      <c r="G47" s="12">
        <f>IF(AND(O47=0,P47=0,S47=0,T47=0,W47=0,X47=0,AA47=0,AB47=0,AE47=0,AF47=0,AI47=0,AJ47=0),"CLOSED",IF(COUNTIF(AE47:AH47,"&gt;0")-COUNTIF(AE47:AH47,"&gt;=1")&gt;=2,"NP/UA",IF(O47&gt;=1,ROUND(O47*IFERROR((IF(AND(P47&gt;=1,W47&gt;=1),W47/P47*0.5,0)+IF(AND(Q47&gt;=1,X47&gt;=1),X47/Q47*0.3,0)+IF(AND(R47&gt;=1,Y47&gt;=1),Y47/R47*0.2,0))/(IF(AND(P47&gt;=1,W47&gt;=1),0.5,0)+IF(AND(Q47&gt;=1,X47&gt;=1),0.3,0)+IF(AND(R47&gt;=1,Y47&gt;=1),0.2,0)),1)*IFERROR((IF(AND(X47&gt;=1,AE47&gt;=1),AE47/X47*0.5,0)+IF(AND(Y47&gt;=1,AF47&gt;=1),AF47/Y47*0.3,0)+IF(AND(Z47&gt;=1,AG47&gt;=1),AG47/Z47*0.2,0))/(IF(AND(X47&gt;=1,AE47&gt;=1),0.5,0)+IF(AND(Y47&gt;=1,AF47&gt;=1),0.3,0)+IF(AND(Z47&gt;=1,AG47&gt;=1),0.2,0)),1),0),IFERROR(ROUND((IF(ISNUMBER(N47),N47*0.4,0)+IF(AE47&gt;=1,AE47*0.25,0)+IF(AF47&gt;=1,AF47*0.15,0)+IF(AG47&gt;=1,AG47*0.1,0)+IF(AH47&gt;=1,AH47*0.1,0))/(IF(ISNUMBER(N47),0.4,0)+IF(AE47&gt;=1,0.25,0)+IF(AF47&gt;=1,0.15,0)+IF(AG47&gt;=1,0.1,0)+IF(AH47&gt;=1,0.1,0)),0),"NP/UA"))))</f>
        <v>12</v>
      </c>
      <c r="H47" s="13">
        <f>IF(F47="NP/UA","Unavail",IF(F47="CLOSED","CLOSED",IF(ISNUMBER(F47),ROUND(F47/4,0),"Unavail")))</f>
        <v>3</v>
      </c>
      <c r="I47" s="13">
        <f>IF(G47="NP/UA","Unavail",IF(G47="CLOSED","CLOSED",IF(ISNUMBER(G47),ROUND(G47/7,0),"Unavail")))</f>
        <v>2</v>
      </c>
      <c r="J47" s="13">
        <f>IF(F47="NP/UA","Unavail",IF(F47="CLOSED","CLOSED",IF(ISNUMBER(F47),ROUND(F47*0.25*0.75,0),"Unavail")))</f>
        <v>2</v>
      </c>
      <c r="K47" s="13">
        <f>IF(G47="NP/UA","Unavail",IF(G47="CLOSED","CLOSED",IF(ISNUMBER(G47),ROUND(G47*(1/7)*0.75,0),"Unavail")))</f>
        <v>1</v>
      </c>
      <c r="L47" s="7"/>
      <c r="M47" s="11">
        <f>IF(AND(O47=0,P47=0,S47=0,T47=0,W47=0,X47=0,AA47=0,AB47=0,AE47=0,AF47=0,AI47=0,AJ47=0),"CLOSED",IF(COUNTIF(AI47:AL47,"&gt;0")-COUNTIF(AI47:AL47,"&gt;=1")&gt;=2,"NP/UA",IF(AA47&gt;=1,ROUND(AA47*IFERROR((IF(AND(AB47&gt;=1,AI47&gt;=1),AI47/AB47*0.5,0)+IF(AND(AC47&gt;=1,AJ47&gt;=1),AJ47/AC47*0.3,0)+IF(AND(AD47&gt;=1,AK47&gt;=1),AK47/AD47*0.2,0))/(IF(AND(AB47&gt;=1,AI47&gt;=1),0.5,0)+IF(AND(AC47&gt;=1,AJ47&gt;=1),0.3,0)+IF(AND(AD47&gt;=1,AK47&gt;=1),0.2,0)),1),0),IFERROR(ROUND((IF(AI47&gt;=1,AI47*0.5,0)+IF(AJ47&gt;=1,AJ47*0.3,0)+IF(AK47&gt;=1,AK47*0.2,0))/(IF(AI47&gt;=1,0.5,0)+IF(AJ47&gt;=1,0.3,0)+IF(AK47&gt;=1,0.2,0)),0),"NP/UA"))))</f>
        <v>2</v>
      </c>
      <c r="N47" s="11">
        <f>IF(AND(O47=0,P47=0,S47=0,T47=0,W47=0,X47=0,AA47=0,AB47=0,AE47=0,AF47=0,AI47=0,AJ47=0),"CLOSED",IF(COUNTIF(AE47:AH47,"&gt;0")-COUNTIF(AE47:AH47,"&gt;=1")&gt;=2,"NP/UA",IF(W47&gt;=1,ROUND(W47*IFERROR((IF(AND(X47&gt;=1,AE47&gt;=1),AE47/X47*0.5,0)+IF(AND(Y47&gt;=1,AF47&gt;=1),AF47/Y47*0.3,0)+IF(AND(Z47&gt;=1,AG47&gt;=1),AG47/Z47*0.2,0))/(IF(AND(X47&gt;=1,AE47&gt;=1),0.5,0)+IF(AND(Y47&gt;=1,AF47&gt;=1),0.3,0)+IF(AND(Z47&gt;=1,AG47&gt;=1),0.2,0)),1),0),IFERROR(ROUND((IF(AE47&gt;=1,AE47*0.5,0)+IF(AF47&gt;=1,AF47*0.3,0)+IF(AG47&gt;=1,AG47*0.2,0))/(IF(AE47&gt;=1,0.5,0)+IF(AF47&gt;=1,0.3,0)+IF(AG47&gt;=1,0.2,0)),0),"NP/UA"))))</f>
        <v>10</v>
      </c>
      <c r="O47">
        <v>21</v>
      </c>
      <c r="P47">
        <v>21</v>
      </c>
      <c r="Q47">
        <v>20</v>
      </c>
      <c r="R47">
        <v>12</v>
      </c>
      <c r="S47">
        <v>20</v>
      </c>
      <c r="T47">
        <v>6</v>
      </c>
      <c r="U47">
        <v>19</v>
      </c>
      <c r="V47">
        <v>16</v>
      </c>
      <c r="W47">
        <v>10</v>
      </c>
      <c r="X47">
        <v>14</v>
      </c>
      <c r="Y47">
        <v>9</v>
      </c>
      <c r="Z47">
        <v>10</v>
      </c>
      <c r="AA47">
        <v>3</v>
      </c>
      <c r="AB47">
        <v>15</v>
      </c>
      <c r="AC47">
        <v>17</v>
      </c>
      <c r="AD47">
        <v>8</v>
      </c>
      <c r="AE47">
        <v>13</v>
      </c>
      <c r="AF47">
        <v>9</v>
      </c>
      <c r="AG47">
        <v>10</v>
      </c>
      <c r="AH47">
        <v>6</v>
      </c>
      <c r="AI47">
        <v>11</v>
      </c>
      <c r="AJ47">
        <v>13</v>
      </c>
      <c r="AK47">
        <v>8</v>
      </c>
      <c r="AL47">
        <v>6</v>
      </c>
      <c r="AM47" s="2"/>
      <c r="AN47" s="2"/>
      <c r="AO47" s="2"/>
      <c r="AP47" s="2"/>
    </row>
    <row r="48" spans="1:42" x14ac:dyDescent="0.35">
      <c r="A48" s="4" t="s">
        <v>199</v>
      </c>
      <c r="B48" s="4" t="s">
        <v>334</v>
      </c>
      <c r="C48" s="4" t="s">
        <v>382</v>
      </c>
      <c r="D48" s="2" t="s">
        <v>3</v>
      </c>
      <c r="E48" s="2" t="s">
        <v>73</v>
      </c>
      <c r="F48" s="12">
        <f>IF(AND(O48=0,P48=0,S48=0,T48=0,W48=0,X48=0,AA48=0,AB48=0,AE48=0,AF48=0,AI48=0,AJ48=0),"CLOSED",IF(COUNTIF(AI48:AL48,"&gt;0")-COUNTIF(AI48:AL48,"&gt;=1")&gt;=2,"NP/UA",IF(S48&gt;=1,ROUND(S48*IFERROR((IF(AND(T48&gt;=1,AA48&gt;=1),AA48/T48*0.5,0)+IF(AND(U48&gt;=1,AB48&gt;=1),AB48/U48*0.3,0)+IF(AND(V48&gt;=1,AC48&gt;=1),AC48/V48*0.2,0))/(IF(AND(T48&gt;=1,AA48&gt;=1),0.5,0)+IF(AND(U48&gt;=1,AB48&gt;=1),0.3,0)+IF(AND(V48&gt;=1,AC48&gt;=1),0.2,0)),1)*IFERROR((IF(AND(AB48&gt;=1,AI48&gt;=1),AI48/AB48*0.5,0)+IF(AND(AC48&gt;=1,AJ48&gt;=1),AJ48/AC48*0.3,0)+IF(AND(AD48&gt;=1,AK48&gt;=1),AK48/AD48*0.2,0))/(IF(AND(AB48&gt;=1,AI48&gt;=1),0.5,0)+IF(AND(AC48&gt;=1,AJ48&gt;=1),0.3,0)+IF(AND(AD48&gt;=1,AK48&gt;=1),0.2,0)),1),0),IFERROR(ROUND((IF(ISNUMBER(M48),M48*0.4,0)+IF(AI48&gt;=1,AI48*0.25,0)+IF(AJ48&gt;=1,AJ48*0.15,0)+IF(AK48&gt;=1,AK48*0.1,0)+IF(AL48&gt;=1,AL48*0.1,0))/(IF(ISNUMBER(M48),0.4,0)+IF(AI48&gt;=1,0.25,0)+IF(AJ48&gt;=1,0.15,0)+IF(AK48&gt;=1,0.1,0)+IF(AL48&gt;=1,0.1,0)),0),"NP/UA"))))</f>
        <v>13</v>
      </c>
      <c r="G48" s="12">
        <f>IF(AND(O48=0,P48=0,S48=0,T48=0,W48=0,X48=0,AA48=0,AB48=0,AE48=0,AF48=0,AI48=0,AJ48=0),"CLOSED",IF(COUNTIF(AE48:AH48,"&gt;0")-COUNTIF(AE48:AH48,"&gt;=1")&gt;=2,"NP/UA",IF(O48&gt;=1,ROUND(O48*IFERROR((IF(AND(P48&gt;=1,W48&gt;=1),W48/P48*0.5,0)+IF(AND(Q48&gt;=1,X48&gt;=1),X48/Q48*0.3,0)+IF(AND(R48&gt;=1,Y48&gt;=1),Y48/R48*0.2,0))/(IF(AND(P48&gt;=1,W48&gt;=1),0.5,0)+IF(AND(Q48&gt;=1,X48&gt;=1),0.3,0)+IF(AND(R48&gt;=1,Y48&gt;=1),0.2,0)),1)*IFERROR((IF(AND(X48&gt;=1,AE48&gt;=1),AE48/X48*0.5,0)+IF(AND(Y48&gt;=1,AF48&gt;=1),AF48/Y48*0.3,0)+IF(AND(Z48&gt;=1,AG48&gt;=1),AG48/Z48*0.2,0))/(IF(AND(X48&gt;=1,AE48&gt;=1),0.5,0)+IF(AND(Y48&gt;=1,AF48&gt;=1),0.3,0)+IF(AND(Z48&gt;=1,AG48&gt;=1),0.2,0)),1),0),IFERROR(ROUND((IF(ISNUMBER(N48),N48*0.4,0)+IF(AE48&gt;=1,AE48*0.25,0)+IF(AF48&gt;=1,AF48*0.15,0)+IF(AG48&gt;=1,AG48*0.1,0)+IF(AH48&gt;=1,AH48*0.1,0))/(IF(ISNUMBER(N48),0.4,0)+IF(AE48&gt;=1,0.25,0)+IF(AF48&gt;=1,0.15,0)+IF(AG48&gt;=1,0.1,0)+IF(AH48&gt;=1,0.1,0)),0),"NP/UA"))))</f>
        <v>55</v>
      </c>
      <c r="H48" s="13">
        <f>IF(F48="NP/UA","Unavail",IF(F48="CLOSED","CLOSED",IF(ISNUMBER(F48),ROUND(F48/4,0),"Unavail")))</f>
        <v>3</v>
      </c>
      <c r="I48" s="13">
        <f>IF(G48="NP/UA","Unavail",IF(G48="CLOSED","CLOSED",IF(ISNUMBER(G48),ROUND(G48/7,0),"Unavail")))</f>
        <v>8</v>
      </c>
      <c r="J48" s="13">
        <f>IF(F48="NP/UA","Unavail",IF(F48="CLOSED","CLOSED",IF(ISNUMBER(F48),ROUND(F48*0.25*0.75,0),"Unavail")))</f>
        <v>2</v>
      </c>
      <c r="K48" s="13">
        <f>IF(G48="NP/UA","Unavail",IF(G48="CLOSED","CLOSED",IF(ISNUMBER(G48),ROUND(G48*(1/7)*0.75,0),"Unavail")))</f>
        <v>6</v>
      </c>
      <c r="L48" s="7"/>
      <c r="M48" s="11">
        <f>IF(AND(O48=0,P48=0,S48=0,T48=0,W48=0,X48=0,AA48=0,AB48=0,AE48=0,AF48=0,AI48=0,AJ48=0),"CLOSED",IF(COUNTIF(AI48:AL48,"&gt;0")-COUNTIF(AI48:AL48,"&gt;=1")&gt;=2,"NP/UA",IF(AA48&gt;=1,ROUND(AA48*IFERROR((IF(AND(AB48&gt;=1,AI48&gt;=1),AI48/AB48*0.5,0)+IF(AND(AC48&gt;=1,AJ48&gt;=1),AJ48/AC48*0.3,0)+IF(AND(AD48&gt;=1,AK48&gt;=1),AK48/AD48*0.2,0))/(IF(AND(AB48&gt;=1,AI48&gt;=1),0.5,0)+IF(AND(AC48&gt;=1,AJ48&gt;=1),0.3,0)+IF(AND(AD48&gt;=1,AK48&gt;=1),0.2,0)),1),0),IFERROR(ROUND((IF(AI48&gt;=1,AI48*0.5,0)+IF(AJ48&gt;=1,AJ48*0.3,0)+IF(AK48&gt;=1,AK48*0.2,0))/(IF(AI48&gt;=1,0.5,0)+IF(AJ48&gt;=1,0.3,0)+IF(AK48&gt;=1,0.2,0)),0),"NP/UA"))))</f>
        <v>10</v>
      </c>
      <c r="N48" s="11">
        <f>IF(AND(O48=0,P48=0,S48=0,T48=0,W48=0,X48=0,AA48=0,AB48=0,AE48=0,AF48=0,AI48=0,AJ48=0),"CLOSED",IF(COUNTIF(AE48:AH48,"&gt;0")-COUNTIF(AE48:AH48,"&gt;=1")&gt;=2,"NP/UA",IF(W48&gt;=1,ROUND(W48*IFERROR((IF(AND(X48&gt;=1,AE48&gt;=1),AE48/X48*0.5,0)+IF(AND(Y48&gt;=1,AF48&gt;=1),AF48/Y48*0.3,0)+IF(AND(Z48&gt;=1,AG48&gt;=1),AG48/Z48*0.2,0))/(IF(AND(X48&gt;=1,AE48&gt;=1),0.5,0)+IF(AND(Y48&gt;=1,AF48&gt;=1),0.3,0)+IF(AND(Z48&gt;=1,AG48&gt;=1),0.2,0)),1),0),IFERROR(ROUND((IF(AE48&gt;=1,AE48*0.5,0)+IF(AF48&gt;=1,AF48*0.3,0)+IF(AG48&gt;=1,AG48*0.2,0))/(IF(AE48&gt;=1,0.5,0)+IF(AF48&gt;=1,0.3,0)+IF(AG48&gt;=1,0.2,0)),0),"NP/UA"))))</f>
        <v>32</v>
      </c>
      <c r="O48">
        <v>21</v>
      </c>
      <c r="P48">
        <v>20</v>
      </c>
      <c r="Q48">
        <v>14</v>
      </c>
      <c r="R48">
        <v>4</v>
      </c>
      <c r="S48">
        <v>6</v>
      </c>
      <c r="T48">
        <v>5</v>
      </c>
      <c r="U48">
        <v>3</v>
      </c>
      <c r="V48">
        <v>0</v>
      </c>
      <c r="W48">
        <v>25</v>
      </c>
      <c r="X48">
        <v>25</v>
      </c>
      <c r="Y48">
        <v>18</v>
      </c>
      <c r="Z48">
        <v>8</v>
      </c>
      <c r="AA48">
        <v>5</v>
      </c>
      <c r="AB48">
        <v>4</v>
      </c>
      <c r="AC48">
        <v>2</v>
      </c>
      <c r="AD48">
        <v>4</v>
      </c>
      <c r="AE48">
        <v>25</v>
      </c>
      <c r="AF48">
        <v>22</v>
      </c>
      <c r="AG48">
        <v>16</v>
      </c>
      <c r="AH48">
        <v>5</v>
      </c>
      <c r="AI48">
        <v>6</v>
      </c>
      <c r="AJ48">
        <v>7</v>
      </c>
      <c r="AK48">
        <v>2</v>
      </c>
      <c r="AL48">
        <v>0</v>
      </c>
      <c r="AM48" s="2"/>
      <c r="AN48" s="2"/>
      <c r="AO48" s="2"/>
      <c r="AP48" s="2"/>
    </row>
    <row r="49" spans="1:42" x14ac:dyDescent="0.35">
      <c r="A49" s="4" t="s">
        <v>201</v>
      </c>
      <c r="B49" s="4" t="s">
        <v>334</v>
      </c>
      <c r="C49" s="4" t="s">
        <v>382</v>
      </c>
      <c r="D49" s="2" t="s">
        <v>3</v>
      </c>
      <c r="E49" s="2" t="s">
        <v>73</v>
      </c>
      <c r="F49" s="12">
        <f>IF(AND(O49=0,P49=0,S49=0,T49=0,W49=0,X49=0,AA49=0,AB49=0,AE49=0,AF49=0,AI49=0,AJ49=0),"CLOSED",IF(COUNTIF(AI49:AL49,"&gt;0")-COUNTIF(AI49:AL49,"&gt;=1")&gt;=2,"NP/UA",IF(S49&gt;=1,ROUND(S49*IFERROR((IF(AND(T49&gt;=1,AA49&gt;=1),AA49/T49*0.5,0)+IF(AND(U49&gt;=1,AB49&gt;=1),AB49/U49*0.3,0)+IF(AND(V49&gt;=1,AC49&gt;=1),AC49/V49*0.2,0))/(IF(AND(T49&gt;=1,AA49&gt;=1),0.5,0)+IF(AND(U49&gt;=1,AB49&gt;=1),0.3,0)+IF(AND(V49&gt;=1,AC49&gt;=1),0.2,0)),1)*IFERROR((IF(AND(AB49&gt;=1,AI49&gt;=1),AI49/AB49*0.5,0)+IF(AND(AC49&gt;=1,AJ49&gt;=1),AJ49/AC49*0.3,0)+IF(AND(AD49&gt;=1,AK49&gt;=1),AK49/AD49*0.2,0))/(IF(AND(AB49&gt;=1,AI49&gt;=1),0.5,0)+IF(AND(AC49&gt;=1,AJ49&gt;=1),0.3,0)+IF(AND(AD49&gt;=1,AK49&gt;=1),0.2,0)),1),0),IFERROR(ROUND((IF(ISNUMBER(M49),M49*0.4,0)+IF(AI49&gt;=1,AI49*0.25,0)+IF(AJ49&gt;=1,AJ49*0.15,0)+IF(AK49&gt;=1,AK49*0.1,0)+IF(AL49&gt;=1,AL49*0.1,0))/(IF(ISNUMBER(M49),0.4,0)+IF(AI49&gt;=1,0.25,0)+IF(AJ49&gt;=1,0.15,0)+IF(AK49&gt;=1,0.1,0)+IF(AL49&gt;=1,0.1,0)),0),"NP/UA"))))</f>
        <v>247</v>
      </c>
      <c r="G49" s="12">
        <f>IF(AND(O49=0,P49=0,S49=0,T49=0,W49=0,X49=0,AA49=0,AB49=0,AE49=0,AF49=0,AI49=0,AJ49=0),"CLOSED",IF(COUNTIF(AE49:AH49,"&gt;0")-COUNTIF(AE49:AH49,"&gt;=1")&gt;=2,"NP/UA",IF(O49&gt;=1,ROUND(O49*IFERROR((IF(AND(P49&gt;=1,W49&gt;=1),W49/P49*0.5,0)+IF(AND(Q49&gt;=1,X49&gt;=1),X49/Q49*0.3,0)+IF(AND(R49&gt;=1,Y49&gt;=1),Y49/R49*0.2,0))/(IF(AND(P49&gt;=1,W49&gt;=1),0.5,0)+IF(AND(Q49&gt;=1,X49&gt;=1),0.3,0)+IF(AND(R49&gt;=1,Y49&gt;=1),0.2,0)),1)*IFERROR((IF(AND(X49&gt;=1,AE49&gt;=1),AE49/X49*0.5,0)+IF(AND(Y49&gt;=1,AF49&gt;=1),AF49/Y49*0.3,0)+IF(AND(Z49&gt;=1,AG49&gt;=1),AG49/Z49*0.2,0))/(IF(AND(X49&gt;=1,AE49&gt;=1),0.5,0)+IF(AND(Y49&gt;=1,AF49&gt;=1),0.3,0)+IF(AND(Z49&gt;=1,AG49&gt;=1),0.2,0)),1),0),IFERROR(ROUND((IF(ISNUMBER(N49),N49*0.4,0)+IF(AE49&gt;=1,AE49*0.25,0)+IF(AF49&gt;=1,AF49*0.15,0)+IF(AG49&gt;=1,AG49*0.1,0)+IF(AH49&gt;=1,AH49*0.1,0))/(IF(ISNUMBER(N49),0.4,0)+IF(AE49&gt;=1,0.25,0)+IF(AF49&gt;=1,0.15,0)+IF(AG49&gt;=1,0.1,0)+IF(AH49&gt;=1,0.1,0)),0),"NP/UA"))))</f>
        <v>133</v>
      </c>
      <c r="H49" s="13">
        <f>IF(F49="NP/UA","Unavail",IF(F49="CLOSED","CLOSED",IF(ISNUMBER(F49),ROUND(F49/4,0),"Unavail")))</f>
        <v>62</v>
      </c>
      <c r="I49" s="13">
        <f>IF(G49="NP/UA","Unavail",IF(G49="CLOSED","CLOSED",IF(ISNUMBER(G49),ROUND(G49/7,0),"Unavail")))</f>
        <v>19</v>
      </c>
      <c r="J49" s="13">
        <f>IF(F49="NP/UA","Unavail",IF(F49="CLOSED","CLOSED",IF(ISNUMBER(F49),ROUND(F49*0.25*0.75,0),"Unavail")))</f>
        <v>46</v>
      </c>
      <c r="K49" s="13">
        <f>IF(G49="NP/UA","Unavail",IF(G49="CLOSED","CLOSED",IF(ISNUMBER(G49),ROUND(G49*(1/7)*0.75,0),"Unavail")))</f>
        <v>14</v>
      </c>
      <c r="L49" s="7"/>
      <c r="M49" s="11">
        <f>IF(AND(O49=0,P49=0,S49=0,T49=0,W49=0,X49=0,AA49=0,AB49=0,AE49=0,AF49=0,AI49=0,AJ49=0),"CLOSED",IF(COUNTIF(AI49:AL49,"&gt;0")-COUNTIF(AI49:AL49,"&gt;=1")&gt;=2,"NP/UA",IF(AA49&gt;=1,ROUND(AA49*IFERROR((IF(AND(AB49&gt;=1,AI49&gt;=1),AI49/AB49*0.5,0)+IF(AND(AC49&gt;=1,AJ49&gt;=1),AJ49/AC49*0.3,0)+IF(AND(AD49&gt;=1,AK49&gt;=1),AK49/AD49*0.2,0))/(IF(AND(AB49&gt;=1,AI49&gt;=1),0.5,0)+IF(AND(AC49&gt;=1,AJ49&gt;=1),0.3,0)+IF(AND(AD49&gt;=1,AK49&gt;=1),0.2,0)),1),0),IFERROR(ROUND((IF(AI49&gt;=1,AI49*0.5,0)+IF(AJ49&gt;=1,AJ49*0.3,0)+IF(AK49&gt;=1,AK49*0.2,0))/(IF(AI49&gt;=1,0.5,0)+IF(AJ49&gt;=1,0.3,0)+IF(AK49&gt;=1,0.2,0)),0),"NP/UA"))))</f>
        <v>289</v>
      </c>
      <c r="N49" s="11">
        <f>IF(AND(O49=0,P49=0,S49=0,T49=0,W49=0,X49=0,AA49=0,AB49=0,AE49=0,AF49=0,AI49=0,AJ49=0),"CLOSED",IF(COUNTIF(AE49:AH49,"&gt;0")-COUNTIF(AE49:AH49,"&gt;=1")&gt;=2,"NP/UA",IF(W49&gt;=1,ROUND(W49*IFERROR((IF(AND(X49&gt;=1,AE49&gt;=1),AE49/X49*0.5,0)+IF(AND(Y49&gt;=1,AF49&gt;=1),AF49/Y49*0.3,0)+IF(AND(Z49&gt;=1,AG49&gt;=1),AG49/Z49*0.2,0))/(IF(AND(X49&gt;=1,AE49&gt;=1),0.5,0)+IF(AND(Y49&gt;=1,AF49&gt;=1),0.3,0)+IF(AND(Z49&gt;=1,AG49&gt;=1),0.2,0)),1),0),IFERROR(ROUND((IF(AE49&gt;=1,AE49*0.5,0)+IF(AF49&gt;=1,AF49*0.3,0)+IF(AG49&gt;=1,AG49*0.2,0))/(IF(AE49&gt;=1,0.5,0)+IF(AF49&gt;=1,0.3,0)+IF(AG49&gt;=1,0.2,0)),0),"NP/UA"))))</f>
        <v>107</v>
      </c>
      <c r="O49">
        <v>149</v>
      </c>
      <c r="P49">
        <v>119</v>
      </c>
      <c r="Q49">
        <v>135</v>
      </c>
      <c r="R49">
        <v>167</v>
      </c>
      <c r="S49">
        <v>293</v>
      </c>
      <c r="T49">
        <v>341</v>
      </c>
      <c r="U49">
        <v>290</v>
      </c>
      <c r="V49">
        <v>302</v>
      </c>
      <c r="W49">
        <v>114</v>
      </c>
      <c r="X49">
        <v>127</v>
      </c>
      <c r="Y49">
        <v>159</v>
      </c>
      <c r="Z49">
        <v>142</v>
      </c>
      <c r="AA49">
        <v>322</v>
      </c>
      <c r="AB49">
        <v>277</v>
      </c>
      <c r="AC49">
        <v>276</v>
      </c>
      <c r="AD49">
        <v>273</v>
      </c>
      <c r="AE49">
        <v>119</v>
      </c>
      <c r="AF49">
        <v>151</v>
      </c>
      <c r="AG49">
        <v>131</v>
      </c>
      <c r="AH49">
        <v>124</v>
      </c>
      <c r="AI49">
        <v>249</v>
      </c>
      <c r="AJ49">
        <v>248</v>
      </c>
      <c r="AK49">
        <v>242</v>
      </c>
      <c r="AL49">
        <v>262</v>
      </c>
      <c r="AM49" s="2"/>
      <c r="AN49" s="2"/>
      <c r="AO49" s="2"/>
      <c r="AP49" s="2"/>
    </row>
    <row r="50" spans="1:42" x14ac:dyDescent="0.35">
      <c r="A50" s="4" t="s">
        <v>202</v>
      </c>
      <c r="B50" s="4" t="s">
        <v>334</v>
      </c>
      <c r="C50" s="4" t="s">
        <v>382</v>
      </c>
      <c r="D50" s="2" t="s">
        <v>3</v>
      </c>
      <c r="E50" s="2" t="s">
        <v>145</v>
      </c>
      <c r="F50" s="12">
        <f>IF(AND(O50=0,P50=0,S50=0,T50=0,W50=0,X50=0,AA50=0,AB50=0,AE50=0,AF50=0,AI50=0,AJ50=0),"CLOSED",IF(COUNTIF(AI50:AL50,"&gt;0")-COUNTIF(AI50:AL50,"&gt;=1")&gt;=2,"NP/UA",IF(S50&gt;=1,ROUND(S50*IFERROR((IF(AND(T50&gt;=1,AA50&gt;=1),AA50/T50*0.5,0)+IF(AND(U50&gt;=1,AB50&gt;=1),AB50/U50*0.3,0)+IF(AND(V50&gt;=1,AC50&gt;=1),AC50/V50*0.2,0))/(IF(AND(T50&gt;=1,AA50&gt;=1),0.5,0)+IF(AND(U50&gt;=1,AB50&gt;=1),0.3,0)+IF(AND(V50&gt;=1,AC50&gt;=1),0.2,0)),1)*IFERROR((IF(AND(AB50&gt;=1,AI50&gt;=1),AI50/AB50*0.5,0)+IF(AND(AC50&gt;=1,AJ50&gt;=1),AJ50/AC50*0.3,0)+IF(AND(AD50&gt;=1,AK50&gt;=1),AK50/AD50*0.2,0))/(IF(AND(AB50&gt;=1,AI50&gt;=1),0.5,0)+IF(AND(AC50&gt;=1,AJ50&gt;=1),0.3,0)+IF(AND(AD50&gt;=1,AK50&gt;=1),0.2,0)),1),0),IFERROR(ROUND((IF(ISNUMBER(M50),M50*0.4,0)+IF(AI50&gt;=1,AI50*0.25,0)+IF(AJ50&gt;=1,AJ50*0.15,0)+IF(AK50&gt;=1,AK50*0.1,0)+IF(AL50&gt;=1,AL50*0.1,0))/(IF(ISNUMBER(M50),0.4,0)+IF(AI50&gt;=1,0.25,0)+IF(AJ50&gt;=1,0.15,0)+IF(AK50&gt;=1,0.1,0)+IF(AL50&gt;=1,0.1,0)),0),"NP/UA"))))</f>
        <v>274</v>
      </c>
      <c r="G50" s="12">
        <f>IF(AND(O50=0,P50=0,S50=0,T50=0,W50=0,X50=0,AA50=0,AB50=0,AE50=0,AF50=0,AI50=0,AJ50=0),"CLOSED",IF(COUNTIF(AE50:AH50,"&gt;0")-COUNTIF(AE50:AH50,"&gt;=1")&gt;=2,"NP/UA",IF(O50&gt;=1,ROUND(O50*IFERROR((IF(AND(P50&gt;=1,W50&gt;=1),W50/P50*0.5,0)+IF(AND(Q50&gt;=1,X50&gt;=1),X50/Q50*0.3,0)+IF(AND(R50&gt;=1,Y50&gt;=1),Y50/R50*0.2,0))/(IF(AND(P50&gt;=1,W50&gt;=1),0.5,0)+IF(AND(Q50&gt;=1,X50&gt;=1),0.3,0)+IF(AND(R50&gt;=1,Y50&gt;=1),0.2,0)),1)*IFERROR((IF(AND(X50&gt;=1,AE50&gt;=1),AE50/X50*0.5,0)+IF(AND(Y50&gt;=1,AF50&gt;=1),AF50/Y50*0.3,0)+IF(AND(Z50&gt;=1,AG50&gt;=1),AG50/Z50*0.2,0))/(IF(AND(X50&gt;=1,AE50&gt;=1),0.5,0)+IF(AND(Y50&gt;=1,AF50&gt;=1),0.3,0)+IF(AND(Z50&gt;=1,AG50&gt;=1),0.2,0)),1),0),IFERROR(ROUND((IF(ISNUMBER(N50),N50*0.4,0)+IF(AE50&gt;=1,AE50*0.25,0)+IF(AF50&gt;=1,AF50*0.15,0)+IF(AG50&gt;=1,AG50*0.1,0)+IF(AH50&gt;=1,AH50*0.1,0))/(IF(ISNUMBER(N50),0.4,0)+IF(AE50&gt;=1,0.25,0)+IF(AF50&gt;=1,0.15,0)+IF(AG50&gt;=1,0.1,0)+IF(AH50&gt;=1,0.1,0)),0),"NP/UA"))))</f>
        <v>287</v>
      </c>
      <c r="H50" s="13">
        <f>IF(F50="NP/UA","Unavail",IF(F50="CLOSED","CLOSED",IF(ISNUMBER(F50),ROUND(F50/4,0),"Unavail")))</f>
        <v>69</v>
      </c>
      <c r="I50" s="13">
        <f>IF(G50="NP/UA","Unavail",IF(G50="CLOSED","CLOSED",IF(ISNUMBER(G50),ROUND(G50/7,0),"Unavail")))</f>
        <v>41</v>
      </c>
      <c r="J50" s="13">
        <f>IF(F50="NP/UA","Unavail",IF(F50="CLOSED","CLOSED",IF(ISNUMBER(F50),ROUND(F50*0.25*0.75,0),"Unavail")))</f>
        <v>51</v>
      </c>
      <c r="K50" s="13">
        <f>IF(G50="NP/UA","Unavail",IF(G50="CLOSED","CLOSED",IF(ISNUMBER(G50),ROUND(G50*(1/7)*0.75,0),"Unavail")))</f>
        <v>31</v>
      </c>
      <c r="L50" s="7"/>
      <c r="M50" s="11">
        <f>IF(AND(O50=0,P50=0,S50=0,T50=0,W50=0,X50=0,AA50=0,AB50=0,AE50=0,AF50=0,AI50=0,AJ50=0),"CLOSED",IF(COUNTIF(AI50:AL50,"&gt;0")-COUNTIF(AI50:AL50,"&gt;=1")&gt;=2,"NP/UA",IF(AA50&gt;=1,ROUND(AA50*IFERROR((IF(AND(AB50&gt;=1,AI50&gt;=1),AI50/AB50*0.5,0)+IF(AND(AC50&gt;=1,AJ50&gt;=1),AJ50/AC50*0.3,0)+IF(AND(AD50&gt;=1,AK50&gt;=1),AK50/AD50*0.2,0))/(IF(AND(AB50&gt;=1,AI50&gt;=1),0.5,0)+IF(AND(AC50&gt;=1,AJ50&gt;=1),0.3,0)+IF(AND(AD50&gt;=1,AK50&gt;=1),0.2,0)),1),0),IFERROR(ROUND((IF(AI50&gt;=1,AI50*0.5,0)+IF(AJ50&gt;=1,AJ50*0.3,0)+IF(AK50&gt;=1,AK50*0.2,0))/(IF(AI50&gt;=1,0.5,0)+IF(AJ50&gt;=1,0.3,0)+IF(AK50&gt;=1,0.2,0)),0),"NP/UA"))))</f>
        <v>280</v>
      </c>
      <c r="N50" s="11">
        <f>IF(AND(O50=0,P50=0,S50=0,T50=0,W50=0,X50=0,AA50=0,AB50=0,AE50=0,AF50=0,AI50=0,AJ50=0),"CLOSED",IF(COUNTIF(AE50:AH50,"&gt;0")-COUNTIF(AE50:AH50,"&gt;=1")&gt;=2,"NP/UA",IF(W50&gt;=1,ROUND(W50*IFERROR((IF(AND(X50&gt;=1,AE50&gt;=1),AE50/X50*0.5,0)+IF(AND(Y50&gt;=1,AF50&gt;=1),AF50/Y50*0.3,0)+IF(AND(Z50&gt;=1,AG50&gt;=1),AG50/Z50*0.2,0))/(IF(AND(X50&gt;=1,AE50&gt;=1),0.5,0)+IF(AND(Y50&gt;=1,AF50&gt;=1),0.3,0)+IF(AND(Z50&gt;=1,AG50&gt;=1),0.2,0)),1),0),IFERROR(ROUND((IF(AE50&gt;=1,AE50*0.5,0)+IF(AF50&gt;=1,AF50*0.3,0)+IF(AG50&gt;=1,AG50*0.2,0))/(IF(AE50&gt;=1,0.5,0)+IF(AF50&gt;=1,0.3,0)+IF(AG50&gt;=1,0.2,0)),0),"NP/UA"))))</f>
        <v>352</v>
      </c>
      <c r="O50">
        <v>319</v>
      </c>
      <c r="P50">
        <v>401</v>
      </c>
      <c r="Q50">
        <v>372</v>
      </c>
      <c r="R50">
        <v>352</v>
      </c>
      <c r="S50">
        <v>295</v>
      </c>
      <c r="T50">
        <v>308</v>
      </c>
      <c r="U50">
        <v>308</v>
      </c>
      <c r="V50">
        <v>318</v>
      </c>
      <c r="W50">
        <v>367</v>
      </c>
      <c r="X50">
        <v>352</v>
      </c>
      <c r="Y50">
        <v>344</v>
      </c>
      <c r="Z50">
        <v>402</v>
      </c>
      <c r="AA50">
        <v>296</v>
      </c>
      <c r="AB50">
        <v>316</v>
      </c>
      <c r="AC50">
        <v>307</v>
      </c>
      <c r="AD50">
        <v>356</v>
      </c>
      <c r="AE50">
        <v>333</v>
      </c>
      <c r="AF50">
        <v>343</v>
      </c>
      <c r="AG50">
        <v>376</v>
      </c>
      <c r="AH50">
        <v>337</v>
      </c>
      <c r="AI50">
        <v>306</v>
      </c>
      <c r="AJ50">
        <v>281</v>
      </c>
      <c r="AK50">
        <v>335</v>
      </c>
      <c r="AL50">
        <v>307</v>
      </c>
      <c r="AM50" s="2"/>
      <c r="AN50" s="2"/>
      <c r="AO50" s="2"/>
      <c r="AP50" s="2"/>
    </row>
    <row r="51" spans="1:42" x14ac:dyDescent="0.35">
      <c r="A51" s="4" t="s">
        <v>203</v>
      </c>
      <c r="B51" s="4" t="s">
        <v>334</v>
      </c>
      <c r="C51" s="4" t="s">
        <v>382</v>
      </c>
      <c r="D51" s="2" t="s">
        <v>63</v>
      </c>
      <c r="E51" s="2" t="s">
        <v>64</v>
      </c>
      <c r="F51" s="12">
        <f>IF(AND(O51=0,P51=0,S51=0,T51=0,W51=0,X51=0,AA51=0,AB51=0,AE51=0,AF51=0,AI51=0,AJ51=0),"CLOSED",IF(COUNTIF(AI51:AL51,"&gt;0")-COUNTIF(AI51:AL51,"&gt;=1")&gt;=2,"NP/UA",IF(S51&gt;=1,ROUND(S51*IFERROR((IF(AND(T51&gt;=1,AA51&gt;=1),AA51/T51*0.5,0)+IF(AND(U51&gt;=1,AB51&gt;=1),AB51/U51*0.3,0)+IF(AND(V51&gt;=1,AC51&gt;=1),AC51/V51*0.2,0))/(IF(AND(T51&gt;=1,AA51&gt;=1),0.5,0)+IF(AND(U51&gt;=1,AB51&gt;=1),0.3,0)+IF(AND(V51&gt;=1,AC51&gt;=1),0.2,0)),1)*IFERROR((IF(AND(AB51&gt;=1,AI51&gt;=1),AI51/AB51*0.5,0)+IF(AND(AC51&gt;=1,AJ51&gt;=1),AJ51/AC51*0.3,0)+IF(AND(AD51&gt;=1,AK51&gt;=1),AK51/AD51*0.2,0))/(IF(AND(AB51&gt;=1,AI51&gt;=1),0.5,0)+IF(AND(AC51&gt;=1,AJ51&gt;=1),0.3,0)+IF(AND(AD51&gt;=1,AK51&gt;=1),0.2,0)),1),0),IFERROR(ROUND((IF(ISNUMBER(M51),M51*0.4,0)+IF(AI51&gt;=1,AI51*0.25,0)+IF(AJ51&gt;=1,AJ51*0.15,0)+IF(AK51&gt;=1,AK51*0.1,0)+IF(AL51&gt;=1,AL51*0.1,0))/(IF(ISNUMBER(M51),0.4,0)+IF(AI51&gt;=1,0.25,0)+IF(AJ51&gt;=1,0.15,0)+IF(AK51&gt;=1,0.1,0)+IF(AL51&gt;=1,0.1,0)),0),"NP/UA"))))</f>
        <v>17</v>
      </c>
      <c r="G51" s="12">
        <f>IF(AND(O51=0,P51=0,S51=0,T51=0,W51=0,X51=0,AA51=0,AB51=0,AE51=0,AF51=0,AI51=0,AJ51=0),"CLOSED",IF(COUNTIF(AE51:AH51,"&gt;0")-COUNTIF(AE51:AH51,"&gt;=1")&gt;=2,"NP/UA",IF(O51&gt;=1,ROUND(O51*IFERROR((IF(AND(P51&gt;=1,W51&gt;=1),W51/P51*0.5,0)+IF(AND(Q51&gt;=1,X51&gt;=1),X51/Q51*0.3,0)+IF(AND(R51&gt;=1,Y51&gt;=1),Y51/R51*0.2,0))/(IF(AND(P51&gt;=1,W51&gt;=1),0.5,0)+IF(AND(Q51&gt;=1,X51&gt;=1),0.3,0)+IF(AND(R51&gt;=1,Y51&gt;=1),0.2,0)),1)*IFERROR((IF(AND(X51&gt;=1,AE51&gt;=1),AE51/X51*0.5,0)+IF(AND(Y51&gt;=1,AF51&gt;=1),AF51/Y51*0.3,0)+IF(AND(Z51&gt;=1,AG51&gt;=1),AG51/Z51*0.2,0))/(IF(AND(X51&gt;=1,AE51&gt;=1),0.5,0)+IF(AND(Y51&gt;=1,AF51&gt;=1),0.3,0)+IF(AND(Z51&gt;=1,AG51&gt;=1),0.2,0)),1),0),IFERROR(ROUND((IF(ISNUMBER(N51),N51*0.4,0)+IF(AE51&gt;=1,AE51*0.25,0)+IF(AF51&gt;=1,AF51*0.15,0)+IF(AG51&gt;=1,AG51*0.1,0)+IF(AH51&gt;=1,AH51*0.1,0))/(IF(ISNUMBER(N51),0.4,0)+IF(AE51&gt;=1,0.25,0)+IF(AF51&gt;=1,0.15,0)+IF(AG51&gt;=1,0.1,0)+IF(AH51&gt;=1,0.1,0)),0),"NP/UA"))))</f>
        <v>17</v>
      </c>
      <c r="H51" s="13">
        <f>IF(F51="NP/UA","Unavail",IF(F51="CLOSED","CLOSED",IF(ISNUMBER(F51),ROUND(F51/4,0),"Unavail")))</f>
        <v>4</v>
      </c>
      <c r="I51" s="13">
        <f>IF(G51="NP/UA","Unavail",IF(G51="CLOSED","CLOSED",IF(ISNUMBER(G51),ROUND(G51/7,0),"Unavail")))</f>
        <v>2</v>
      </c>
      <c r="J51" s="13">
        <f>IF(F51="NP/UA","Unavail",IF(F51="CLOSED","CLOSED",IF(ISNUMBER(F51),ROUND(F51*0.25*0.75,0),"Unavail")))</f>
        <v>3</v>
      </c>
      <c r="K51" s="13">
        <f>IF(G51="NP/UA","Unavail",IF(G51="CLOSED","CLOSED",IF(ISNUMBER(G51),ROUND(G51*(1/7)*0.75,0),"Unavail")))</f>
        <v>2</v>
      </c>
      <c r="L51" s="7"/>
      <c r="M51" s="11">
        <f>IF(AND(O51=0,P51=0,S51=0,T51=0,W51=0,X51=0,AA51=0,AB51=0,AE51=0,AF51=0,AI51=0,AJ51=0),"CLOSED",IF(COUNTIF(AI51:AL51,"&gt;0")-COUNTIF(AI51:AL51,"&gt;=1")&gt;=2,"NP/UA",IF(AA51&gt;=1,ROUND(AA51*IFERROR((IF(AND(AB51&gt;=1,AI51&gt;=1),AI51/AB51*0.5,0)+IF(AND(AC51&gt;=1,AJ51&gt;=1),AJ51/AC51*0.3,0)+IF(AND(AD51&gt;=1,AK51&gt;=1),AK51/AD51*0.2,0))/(IF(AND(AB51&gt;=1,AI51&gt;=1),0.5,0)+IF(AND(AC51&gt;=1,AJ51&gt;=1),0.3,0)+IF(AND(AD51&gt;=1,AK51&gt;=1),0.2,0)),1),0),IFERROR(ROUND((IF(AI51&gt;=1,AI51*0.5,0)+IF(AJ51&gt;=1,AJ51*0.3,0)+IF(AK51&gt;=1,AK51*0.2,0))/(IF(AI51&gt;=1,0.5,0)+IF(AJ51&gt;=1,0.3,0)+IF(AK51&gt;=1,0.2,0)),0),"NP/UA"))))</f>
        <v>18</v>
      </c>
      <c r="N51" s="11">
        <f>IF(AND(O51=0,P51=0,S51=0,T51=0,W51=0,X51=0,AA51=0,AB51=0,AE51=0,AF51=0,AI51=0,AJ51=0),"CLOSED",IF(COUNTIF(AE51:AH51,"&gt;0")-COUNTIF(AE51:AH51,"&gt;=1")&gt;=2,"NP/UA",IF(W51&gt;=1,ROUND(W51*IFERROR((IF(AND(X51&gt;=1,AE51&gt;=1),AE51/X51*0.5,0)+IF(AND(Y51&gt;=1,AF51&gt;=1),AF51/Y51*0.3,0)+IF(AND(Z51&gt;=1,AG51&gt;=1),AG51/Z51*0.2,0))/(IF(AND(X51&gt;=1,AE51&gt;=1),0.5,0)+IF(AND(Y51&gt;=1,AF51&gt;=1),0.3,0)+IF(AND(Z51&gt;=1,AG51&gt;=1),0.2,0)),1),0),IFERROR(ROUND((IF(AE51&gt;=1,AE51*0.5,0)+IF(AF51&gt;=1,AF51*0.3,0)+IF(AG51&gt;=1,AG51*0.2,0))/(IF(AE51&gt;=1,0.5,0)+IF(AF51&gt;=1,0.3,0)+IF(AG51&gt;=1,0.2,0)),0),"NP/UA"))))</f>
        <v>19</v>
      </c>
      <c r="O51">
        <v>26</v>
      </c>
      <c r="P51">
        <v>34</v>
      </c>
      <c r="Q51">
        <v>22</v>
      </c>
      <c r="R51">
        <v>30</v>
      </c>
      <c r="S51">
        <v>22</v>
      </c>
      <c r="T51">
        <v>20</v>
      </c>
      <c r="U51">
        <v>19</v>
      </c>
      <c r="V51">
        <v>27</v>
      </c>
      <c r="W51">
        <v>22</v>
      </c>
      <c r="X51">
        <v>18</v>
      </c>
      <c r="Y51">
        <v>28</v>
      </c>
      <c r="Z51">
        <v>19</v>
      </c>
      <c r="AA51">
        <v>23</v>
      </c>
      <c r="AB51">
        <v>17</v>
      </c>
      <c r="AC51">
        <v>25</v>
      </c>
      <c r="AD51">
        <v>32</v>
      </c>
      <c r="AE51">
        <v>16</v>
      </c>
      <c r="AF51">
        <v>19</v>
      </c>
      <c r="AG51">
        <v>19</v>
      </c>
      <c r="AH51">
        <v>25</v>
      </c>
      <c r="AI51">
        <v>12</v>
      </c>
      <c r="AJ51">
        <v>19</v>
      </c>
      <c r="AK51">
        <v>30</v>
      </c>
      <c r="AL51">
        <v>19</v>
      </c>
      <c r="AM51" s="2"/>
      <c r="AN51" s="2"/>
      <c r="AO51" s="2"/>
      <c r="AP51" s="2"/>
    </row>
    <row r="52" spans="1:42" x14ac:dyDescent="0.35">
      <c r="A52" s="4" t="s">
        <v>204</v>
      </c>
      <c r="B52" s="4" t="s">
        <v>334</v>
      </c>
      <c r="C52" s="4" t="s">
        <v>382</v>
      </c>
      <c r="D52" s="2" t="s">
        <v>3</v>
      </c>
      <c r="E52" s="2" t="s">
        <v>84</v>
      </c>
      <c r="F52" s="12">
        <f>IF(AND(O52=0,P52=0,S52=0,T52=0,W52=0,X52=0,AA52=0,AB52=0,AE52=0,AF52=0,AI52=0,AJ52=0),"CLOSED",IF(COUNTIF(AI52:AL52,"&gt;0")-COUNTIF(AI52:AL52,"&gt;=1")&gt;=2,"NP/UA",IF(S52&gt;=1,ROUND(S52*IFERROR((IF(AND(T52&gt;=1,AA52&gt;=1),AA52/T52*0.5,0)+IF(AND(U52&gt;=1,AB52&gt;=1),AB52/U52*0.3,0)+IF(AND(V52&gt;=1,AC52&gt;=1),AC52/V52*0.2,0))/(IF(AND(T52&gt;=1,AA52&gt;=1),0.5,0)+IF(AND(U52&gt;=1,AB52&gt;=1),0.3,0)+IF(AND(V52&gt;=1,AC52&gt;=1),0.2,0)),1)*IFERROR((IF(AND(AB52&gt;=1,AI52&gt;=1),AI52/AB52*0.5,0)+IF(AND(AC52&gt;=1,AJ52&gt;=1),AJ52/AC52*0.3,0)+IF(AND(AD52&gt;=1,AK52&gt;=1),AK52/AD52*0.2,0))/(IF(AND(AB52&gt;=1,AI52&gt;=1),0.5,0)+IF(AND(AC52&gt;=1,AJ52&gt;=1),0.3,0)+IF(AND(AD52&gt;=1,AK52&gt;=1),0.2,0)),1),0),IFERROR(ROUND((IF(ISNUMBER(M52),M52*0.4,0)+IF(AI52&gt;=1,AI52*0.25,0)+IF(AJ52&gt;=1,AJ52*0.15,0)+IF(AK52&gt;=1,AK52*0.1,0)+IF(AL52&gt;=1,AL52*0.1,0))/(IF(ISNUMBER(M52),0.4,0)+IF(AI52&gt;=1,0.25,0)+IF(AJ52&gt;=1,0.15,0)+IF(AK52&gt;=1,0.1,0)+IF(AL52&gt;=1,0.1,0)),0),"NP/UA"))))</f>
        <v>12</v>
      </c>
      <c r="G52" s="12">
        <f>IF(AND(O52=0,P52=0,S52=0,T52=0,W52=0,X52=0,AA52=0,AB52=0,AE52=0,AF52=0,AI52=0,AJ52=0),"CLOSED",IF(COUNTIF(AE52:AH52,"&gt;0")-COUNTIF(AE52:AH52,"&gt;=1")&gt;=2,"NP/UA",IF(O52&gt;=1,ROUND(O52*IFERROR((IF(AND(P52&gt;=1,W52&gt;=1),W52/P52*0.5,0)+IF(AND(Q52&gt;=1,X52&gt;=1),X52/Q52*0.3,0)+IF(AND(R52&gt;=1,Y52&gt;=1),Y52/R52*0.2,0))/(IF(AND(P52&gt;=1,W52&gt;=1),0.5,0)+IF(AND(Q52&gt;=1,X52&gt;=1),0.3,0)+IF(AND(R52&gt;=1,Y52&gt;=1),0.2,0)),1)*IFERROR((IF(AND(X52&gt;=1,AE52&gt;=1),AE52/X52*0.5,0)+IF(AND(Y52&gt;=1,AF52&gt;=1),AF52/Y52*0.3,0)+IF(AND(Z52&gt;=1,AG52&gt;=1),AG52/Z52*0.2,0))/(IF(AND(X52&gt;=1,AE52&gt;=1),0.5,0)+IF(AND(Y52&gt;=1,AF52&gt;=1),0.3,0)+IF(AND(Z52&gt;=1,AG52&gt;=1),0.2,0)),1),0),IFERROR(ROUND((IF(ISNUMBER(N52),N52*0.4,0)+IF(AE52&gt;=1,AE52*0.25,0)+IF(AF52&gt;=1,AF52*0.15,0)+IF(AG52&gt;=1,AG52*0.1,0)+IF(AH52&gt;=1,AH52*0.1,0))/(IF(ISNUMBER(N52),0.4,0)+IF(AE52&gt;=1,0.25,0)+IF(AF52&gt;=1,0.15,0)+IF(AG52&gt;=1,0.1,0)+IF(AH52&gt;=1,0.1,0)),0),"NP/UA"))))</f>
        <v>12</v>
      </c>
      <c r="H52" s="13">
        <f>IF(F52="NP/UA","Unavail",IF(F52="CLOSED","CLOSED",IF(ISNUMBER(F52),ROUND(F52/4,0),"Unavail")))</f>
        <v>3</v>
      </c>
      <c r="I52" s="13">
        <f>IF(G52="NP/UA","Unavail",IF(G52="CLOSED","CLOSED",IF(ISNUMBER(G52),ROUND(G52/7,0),"Unavail")))</f>
        <v>2</v>
      </c>
      <c r="J52" s="13">
        <f>IF(F52="NP/UA","Unavail",IF(F52="CLOSED","CLOSED",IF(ISNUMBER(F52),ROUND(F52*0.25*0.75,0),"Unavail")))</f>
        <v>2</v>
      </c>
      <c r="K52" s="13">
        <f>IF(G52="NP/UA","Unavail",IF(G52="CLOSED","CLOSED",IF(ISNUMBER(G52),ROUND(G52*(1/7)*0.75,0),"Unavail")))</f>
        <v>1</v>
      </c>
      <c r="L52" s="7"/>
      <c r="M52" s="11">
        <f>IF(AND(O52=0,P52=0,S52=0,T52=0,W52=0,X52=0,AA52=0,AB52=0,AE52=0,AF52=0,AI52=0,AJ52=0),"CLOSED",IF(COUNTIF(AI52:AL52,"&gt;0")-COUNTIF(AI52:AL52,"&gt;=1")&gt;=2,"NP/UA",IF(AA52&gt;=1,ROUND(AA52*IFERROR((IF(AND(AB52&gt;=1,AI52&gt;=1),AI52/AB52*0.5,0)+IF(AND(AC52&gt;=1,AJ52&gt;=1),AJ52/AC52*0.3,0)+IF(AND(AD52&gt;=1,AK52&gt;=1),AK52/AD52*0.2,0))/(IF(AND(AB52&gt;=1,AI52&gt;=1),0.5,0)+IF(AND(AC52&gt;=1,AJ52&gt;=1),0.3,0)+IF(AND(AD52&gt;=1,AK52&gt;=1),0.2,0)),1),0),IFERROR(ROUND((IF(AI52&gt;=1,AI52*0.5,0)+IF(AJ52&gt;=1,AJ52*0.3,0)+IF(AK52&gt;=1,AK52*0.2,0))/(IF(AI52&gt;=1,0.5,0)+IF(AJ52&gt;=1,0.3,0)+IF(AK52&gt;=1,0.2,0)),0),"NP/UA"))))</f>
        <v>7</v>
      </c>
      <c r="N52" s="11">
        <f>IF(AND(O52=0,P52=0,S52=0,T52=0,W52=0,X52=0,AA52=0,AB52=0,AE52=0,AF52=0,AI52=0,AJ52=0),"CLOSED",IF(COUNTIF(AE52:AH52,"&gt;0")-COUNTIF(AE52:AH52,"&gt;=1")&gt;=2,"NP/UA",IF(W52&gt;=1,ROUND(W52*IFERROR((IF(AND(X52&gt;=1,AE52&gt;=1),AE52/X52*0.5,0)+IF(AND(Y52&gt;=1,AF52&gt;=1),AF52/Y52*0.3,0)+IF(AND(Z52&gt;=1,AG52&gt;=1),AG52/Z52*0.2,0))/(IF(AND(X52&gt;=1,AE52&gt;=1),0.5,0)+IF(AND(Y52&gt;=1,AF52&gt;=1),0.3,0)+IF(AND(Z52&gt;=1,AG52&gt;=1),0.2,0)),1),0),IFERROR(ROUND((IF(AE52&gt;=1,AE52*0.5,0)+IF(AF52&gt;=1,AF52*0.3,0)+IF(AG52&gt;=1,AG52*0.2,0))/(IF(AE52&gt;=1,0.5,0)+IF(AF52&gt;=1,0.3,0)+IF(AG52&gt;=1,0.2,0)),0),"NP/UA"))))</f>
        <v>17</v>
      </c>
      <c r="O52">
        <v>20</v>
      </c>
      <c r="P52">
        <v>23</v>
      </c>
      <c r="Q52">
        <v>23</v>
      </c>
      <c r="R52">
        <v>16</v>
      </c>
      <c r="S52">
        <v>25</v>
      </c>
      <c r="T52">
        <v>16</v>
      </c>
      <c r="U52">
        <v>23</v>
      </c>
      <c r="V52">
        <v>21</v>
      </c>
      <c r="W52">
        <v>21</v>
      </c>
      <c r="X52">
        <v>18</v>
      </c>
      <c r="Y52">
        <v>5</v>
      </c>
      <c r="Z52">
        <v>15</v>
      </c>
      <c r="AA52">
        <v>10</v>
      </c>
      <c r="AB52">
        <v>16</v>
      </c>
      <c r="AC52">
        <v>18</v>
      </c>
      <c r="AD52">
        <v>8</v>
      </c>
      <c r="AE52">
        <v>15</v>
      </c>
      <c r="AF52">
        <v>5</v>
      </c>
      <c r="AG52">
        <v>7</v>
      </c>
      <c r="AH52">
        <v>11</v>
      </c>
      <c r="AI52">
        <v>11</v>
      </c>
      <c r="AJ52">
        <v>13</v>
      </c>
      <c r="AK52">
        <v>6</v>
      </c>
      <c r="AL52">
        <v>15</v>
      </c>
      <c r="AM52" s="2"/>
      <c r="AN52" s="2"/>
      <c r="AO52" s="2"/>
      <c r="AP52" s="2"/>
    </row>
    <row r="53" spans="1:42" x14ac:dyDescent="0.35">
      <c r="A53" s="4" t="s">
        <v>205</v>
      </c>
      <c r="B53" s="4" t="s">
        <v>334</v>
      </c>
      <c r="C53" s="4" t="s">
        <v>382</v>
      </c>
      <c r="D53" s="2" t="s">
        <v>37</v>
      </c>
      <c r="E53" s="2" t="s">
        <v>118</v>
      </c>
      <c r="F53" s="12">
        <f>IF(AND(O53=0,P53=0,S53=0,T53=0,W53=0,X53=0,AA53=0,AB53=0,AE53=0,AF53=0,AI53=0,AJ53=0),"CLOSED",IF(COUNTIF(AI53:AL53,"&gt;0")-COUNTIF(AI53:AL53,"&gt;=1")&gt;=2,"NP/UA",IF(S53&gt;=1,ROUND(S53*IFERROR((IF(AND(T53&gt;=1,AA53&gt;=1),AA53/T53*0.5,0)+IF(AND(U53&gt;=1,AB53&gt;=1),AB53/U53*0.3,0)+IF(AND(V53&gt;=1,AC53&gt;=1),AC53/V53*0.2,0))/(IF(AND(T53&gt;=1,AA53&gt;=1),0.5,0)+IF(AND(U53&gt;=1,AB53&gt;=1),0.3,0)+IF(AND(V53&gt;=1,AC53&gt;=1),0.2,0)),1)*IFERROR((IF(AND(AB53&gt;=1,AI53&gt;=1),AI53/AB53*0.5,0)+IF(AND(AC53&gt;=1,AJ53&gt;=1),AJ53/AC53*0.3,0)+IF(AND(AD53&gt;=1,AK53&gt;=1),AK53/AD53*0.2,0))/(IF(AND(AB53&gt;=1,AI53&gt;=1),0.5,0)+IF(AND(AC53&gt;=1,AJ53&gt;=1),0.3,0)+IF(AND(AD53&gt;=1,AK53&gt;=1),0.2,0)),1),0),IFERROR(ROUND((IF(ISNUMBER(M53),M53*0.4,0)+IF(AI53&gt;=1,AI53*0.25,0)+IF(AJ53&gt;=1,AJ53*0.15,0)+IF(AK53&gt;=1,AK53*0.1,0)+IF(AL53&gt;=1,AL53*0.1,0))/(IF(ISNUMBER(M53),0.4,0)+IF(AI53&gt;=1,0.25,0)+IF(AJ53&gt;=1,0.15,0)+IF(AK53&gt;=1,0.1,0)+IF(AL53&gt;=1,0.1,0)),0),"NP/UA"))))</f>
        <v>287</v>
      </c>
      <c r="G53" s="12">
        <f>IF(AND(O53=0,P53=0,S53=0,T53=0,W53=0,X53=0,AA53=0,AB53=0,AE53=0,AF53=0,AI53=0,AJ53=0),"CLOSED",IF(COUNTIF(AE53:AH53,"&gt;0")-COUNTIF(AE53:AH53,"&gt;=1")&gt;=2,"NP/UA",IF(O53&gt;=1,ROUND(O53*IFERROR((IF(AND(P53&gt;=1,W53&gt;=1),W53/P53*0.5,0)+IF(AND(Q53&gt;=1,X53&gt;=1),X53/Q53*0.3,0)+IF(AND(R53&gt;=1,Y53&gt;=1),Y53/R53*0.2,0))/(IF(AND(P53&gt;=1,W53&gt;=1),0.5,0)+IF(AND(Q53&gt;=1,X53&gt;=1),0.3,0)+IF(AND(R53&gt;=1,Y53&gt;=1),0.2,0)),1)*IFERROR((IF(AND(X53&gt;=1,AE53&gt;=1),AE53/X53*0.5,0)+IF(AND(Y53&gt;=1,AF53&gt;=1),AF53/Y53*0.3,0)+IF(AND(Z53&gt;=1,AG53&gt;=1),AG53/Z53*0.2,0))/(IF(AND(X53&gt;=1,AE53&gt;=1),0.5,0)+IF(AND(Y53&gt;=1,AF53&gt;=1),0.3,0)+IF(AND(Z53&gt;=1,AG53&gt;=1),0.2,0)),1),0),IFERROR(ROUND((IF(ISNUMBER(N53),N53*0.4,0)+IF(AE53&gt;=1,AE53*0.25,0)+IF(AF53&gt;=1,AF53*0.15,0)+IF(AG53&gt;=1,AG53*0.1,0)+IF(AH53&gt;=1,AH53*0.1,0))/(IF(ISNUMBER(N53),0.4,0)+IF(AE53&gt;=1,0.25,0)+IF(AF53&gt;=1,0.15,0)+IF(AG53&gt;=1,0.1,0)+IF(AH53&gt;=1,0.1,0)),0),"NP/UA"))))</f>
        <v>324</v>
      </c>
      <c r="H53" s="13">
        <f>IF(F53="NP/UA","Unavail",IF(F53="CLOSED","CLOSED",IF(ISNUMBER(F53),ROUND(F53/4,0),"Unavail")))</f>
        <v>72</v>
      </c>
      <c r="I53" s="13">
        <f>IF(G53="NP/UA","Unavail",IF(G53="CLOSED","CLOSED",IF(ISNUMBER(G53),ROUND(G53/7,0),"Unavail")))</f>
        <v>46</v>
      </c>
      <c r="J53" s="13">
        <f>IF(F53="NP/UA","Unavail",IF(F53="CLOSED","CLOSED",IF(ISNUMBER(F53),ROUND(F53*0.25*0.75,0),"Unavail")))</f>
        <v>54</v>
      </c>
      <c r="K53" s="13">
        <f>IF(G53="NP/UA","Unavail",IF(G53="CLOSED","CLOSED",IF(ISNUMBER(G53),ROUND(G53*(1/7)*0.75,0),"Unavail")))</f>
        <v>35</v>
      </c>
      <c r="L53" s="7"/>
      <c r="M53" s="11">
        <f>IF(AND(O53=0,P53=0,S53=0,T53=0,W53=0,X53=0,AA53=0,AB53=0,AE53=0,AF53=0,AI53=0,AJ53=0),"CLOSED",IF(COUNTIF(AI53:AL53,"&gt;0")-COUNTIF(AI53:AL53,"&gt;=1")&gt;=2,"NP/UA",IF(AA53&gt;=1,ROUND(AA53*IFERROR((IF(AND(AB53&gt;=1,AI53&gt;=1),AI53/AB53*0.5,0)+IF(AND(AC53&gt;=1,AJ53&gt;=1),AJ53/AC53*0.3,0)+IF(AND(AD53&gt;=1,AK53&gt;=1),AK53/AD53*0.2,0))/(IF(AND(AB53&gt;=1,AI53&gt;=1),0.5,0)+IF(AND(AC53&gt;=1,AJ53&gt;=1),0.3,0)+IF(AND(AD53&gt;=1,AK53&gt;=1),0.2,0)),1),0),IFERROR(ROUND((IF(AI53&gt;=1,AI53*0.5,0)+IF(AJ53&gt;=1,AJ53*0.3,0)+IF(AK53&gt;=1,AK53*0.2,0))/(IF(AI53&gt;=1,0.5,0)+IF(AJ53&gt;=1,0.3,0)+IF(AK53&gt;=1,0.2,0)),0),"NP/UA"))))</f>
        <v>301</v>
      </c>
      <c r="N53" s="11">
        <f>IF(AND(O53=0,P53=0,S53=0,T53=0,W53=0,X53=0,AA53=0,AB53=0,AE53=0,AF53=0,AI53=0,AJ53=0),"CLOSED",IF(COUNTIF(AE53:AH53,"&gt;0")-COUNTIF(AE53:AH53,"&gt;=1")&gt;=2,"NP/UA",IF(W53&gt;=1,ROUND(W53*IFERROR((IF(AND(X53&gt;=1,AE53&gt;=1),AE53/X53*0.5,0)+IF(AND(Y53&gt;=1,AF53&gt;=1),AF53/Y53*0.3,0)+IF(AND(Z53&gt;=1,AG53&gt;=1),AG53/Z53*0.2,0))/(IF(AND(X53&gt;=1,AE53&gt;=1),0.5,0)+IF(AND(Y53&gt;=1,AF53&gt;=1),0.3,0)+IF(AND(Z53&gt;=1,AG53&gt;=1),0.2,0)),1),0),IFERROR(ROUND((IF(AE53&gt;=1,AE53*0.5,0)+IF(AF53&gt;=1,AF53*0.3,0)+IF(AG53&gt;=1,AG53*0.2,0))/(IF(AE53&gt;=1,0.5,0)+IF(AF53&gt;=1,0.3,0)+IF(AG53&gt;=1,0.2,0)),0),"NP/UA"))))</f>
        <v>333</v>
      </c>
      <c r="O53">
        <v>347</v>
      </c>
      <c r="P53">
        <v>351</v>
      </c>
      <c r="Q53">
        <v>397</v>
      </c>
      <c r="R53">
        <v>400</v>
      </c>
      <c r="S53">
        <v>309</v>
      </c>
      <c r="T53">
        <v>311</v>
      </c>
      <c r="U53">
        <v>348</v>
      </c>
      <c r="V53">
        <v>335</v>
      </c>
      <c r="W53">
        <v>352</v>
      </c>
      <c r="X53">
        <v>401</v>
      </c>
      <c r="Y53">
        <v>363</v>
      </c>
      <c r="Z53">
        <v>373</v>
      </c>
      <c r="AA53">
        <v>320</v>
      </c>
      <c r="AB53">
        <v>337</v>
      </c>
      <c r="AC53">
        <v>308</v>
      </c>
      <c r="AD53">
        <v>312</v>
      </c>
      <c r="AE53">
        <v>382</v>
      </c>
      <c r="AF53">
        <v>352</v>
      </c>
      <c r="AG53">
        <v>335</v>
      </c>
      <c r="AH53">
        <v>314</v>
      </c>
      <c r="AI53">
        <v>322</v>
      </c>
      <c r="AJ53">
        <v>287</v>
      </c>
      <c r="AK53">
        <v>286</v>
      </c>
      <c r="AL53">
        <v>344</v>
      </c>
      <c r="AM53" s="2"/>
      <c r="AN53" s="2"/>
      <c r="AO53" s="2"/>
      <c r="AP53" s="2"/>
    </row>
    <row r="54" spans="1:42" x14ac:dyDescent="0.35">
      <c r="A54" s="4" t="s">
        <v>207</v>
      </c>
      <c r="B54" s="4" t="s">
        <v>334</v>
      </c>
      <c r="C54" s="4" t="s">
        <v>382</v>
      </c>
      <c r="D54" s="2" t="s">
        <v>45</v>
      </c>
      <c r="E54" s="2" t="s">
        <v>112</v>
      </c>
      <c r="F54" s="12">
        <f>IF(AND(O54=0,P54=0,S54=0,T54=0,W54=0,X54=0,AA54=0,AB54=0,AE54=0,AF54=0,AI54=0,AJ54=0),"CLOSED",IF(COUNTIF(AI54:AL54,"&gt;0")-COUNTIF(AI54:AL54,"&gt;=1")&gt;=2,"NP/UA",IF(S54&gt;=1,ROUND(S54*IFERROR((IF(AND(T54&gt;=1,AA54&gt;=1),AA54/T54*0.5,0)+IF(AND(U54&gt;=1,AB54&gt;=1),AB54/U54*0.3,0)+IF(AND(V54&gt;=1,AC54&gt;=1),AC54/V54*0.2,0))/(IF(AND(T54&gt;=1,AA54&gt;=1),0.5,0)+IF(AND(U54&gt;=1,AB54&gt;=1),0.3,0)+IF(AND(V54&gt;=1,AC54&gt;=1),0.2,0)),1)*IFERROR((IF(AND(AB54&gt;=1,AI54&gt;=1),AI54/AB54*0.5,0)+IF(AND(AC54&gt;=1,AJ54&gt;=1),AJ54/AC54*0.3,0)+IF(AND(AD54&gt;=1,AK54&gt;=1),AK54/AD54*0.2,0))/(IF(AND(AB54&gt;=1,AI54&gt;=1),0.5,0)+IF(AND(AC54&gt;=1,AJ54&gt;=1),0.3,0)+IF(AND(AD54&gt;=1,AK54&gt;=1),0.2,0)),1),0),IFERROR(ROUND((IF(ISNUMBER(M54),M54*0.4,0)+IF(AI54&gt;=1,AI54*0.25,0)+IF(AJ54&gt;=1,AJ54*0.15,0)+IF(AK54&gt;=1,AK54*0.1,0)+IF(AL54&gt;=1,AL54*0.1,0))/(IF(ISNUMBER(M54),0.4,0)+IF(AI54&gt;=1,0.25,0)+IF(AJ54&gt;=1,0.15,0)+IF(AK54&gt;=1,0.1,0)+IF(AL54&gt;=1,0.1,0)),0),"NP/UA"))))</f>
        <v>411</v>
      </c>
      <c r="G54" s="12">
        <f>IF(AND(O54=0,P54=0,S54=0,T54=0,W54=0,X54=0,AA54=0,AB54=0,AE54=0,AF54=0,AI54=0,AJ54=0),"CLOSED",IF(COUNTIF(AE54:AH54,"&gt;0")-COUNTIF(AE54:AH54,"&gt;=1")&gt;=2,"NP/UA",IF(O54&gt;=1,ROUND(O54*IFERROR((IF(AND(P54&gt;=1,W54&gt;=1),W54/P54*0.5,0)+IF(AND(Q54&gt;=1,X54&gt;=1),X54/Q54*0.3,0)+IF(AND(R54&gt;=1,Y54&gt;=1),Y54/R54*0.2,0))/(IF(AND(P54&gt;=1,W54&gt;=1),0.5,0)+IF(AND(Q54&gt;=1,X54&gt;=1),0.3,0)+IF(AND(R54&gt;=1,Y54&gt;=1),0.2,0)),1)*IFERROR((IF(AND(X54&gt;=1,AE54&gt;=1),AE54/X54*0.5,0)+IF(AND(Y54&gt;=1,AF54&gt;=1),AF54/Y54*0.3,0)+IF(AND(Z54&gt;=1,AG54&gt;=1),AG54/Z54*0.2,0))/(IF(AND(X54&gt;=1,AE54&gt;=1),0.5,0)+IF(AND(Y54&gt;=1,AF54&gt;=1),0.3,0)+IF(AND(Z54&gt;=1,AG54&gt;=1),0.2,0)),1),0),IFERROR(ROUND((IF(ISNUMBER(N54),N54*0.4,0)+IF(AE54&gt;=1,AE54*0.25,0)+IF(AF54&gt;=1,AF54*0.15,0)+IF(AG54&gt;=1,AG54*0.1,0)+IF(AH54&gt;=1,AH54*0.1,0))/(IF(ISNUMBER(N54),0.4,0)+IF(AE54&gt;=1,0.25,0)+IF(AF54&gt;=1,0.15,0)+IF(AG54&gt;=1,0.1,0)+IF(AH54&gt;=1,0.1,0)),0),"NP/UA"))))</f>
        <v>400</v>
      </c>
      <c r="H54" s="13">
        <f>IF(F54="NP/UA","Unavail",IF(F54="CLOSED","CLOSED",IF(ISNUMBER(F54),ROUND(F54/4,0),"Unavail")))</f>
        <v>103</v>
      </c>
      <c r="I54" s="13">
        <f>IF(G54="NP/UA","Unavail",IF(G54="CLOSED","CLOSED",IF(ISNUMBER(G54),ROUND(G54/7,0),"Unavail")))</f>
        <v>57</v>
      </c>
      <c r="J54" s="13">
        <f>IF(F54="NP/UA","Unavail",IF(F54="CLOSED","CLOSED",IF(ISNUMBER(F54),ROUND(F54*0.25*0.75,0),"Unavail")))</f>
        <v>77</v>
      </c>
      <c r="K54" s="13">
        <f>IF(G54="NP/UA","Unavail",IF(G54="CLOSED","CLOSED",IF(ISNUMBER(G54),ROUND(G54*(1/7)*0.75,0),"Unavail")))</f>
        <v>43</v>
      </c>
      <c r="L54" s="7"/>
      <c r="M54" s="11">
        <f>IF(AND(O54=0,P54=0,S54=0,T54=0,W54=0,X54=0,AA54=0,AB54=0,AE54=0,AF54=0,AI54=0,AJ54=0),"CLOSED",IF(COUNTIF(AI54:AL54,"&gt;0")-COUNTIF(AI54:AL54,"&gt;=1")&gt;=2,"NP/UA",IF(AA54&gt;=1,ROUND(AA54*IFERROR((IF(AND(AB54&gt;=1,AI54&gt;=1),AI54/AB54*0.5,0)+IF(AND(AC54&gt;=1,AJ54&gt;=1),AJ54/AC54*0.3,0)+IF(AND(AD54&gt;=1,AK54&gt;=1),AK54/AD54*0.2,0))/(IF(AND(AB54&gt;=1,AI54&gt;=1),0.5,0)+IF(AND(AC54&gt;=1,AJ54&gt;=1),0.3,0)+IF(AND(AD54&gt;=1,AK54&gt;=1),0.2,0)),1),0),IFERROR(ROUND((IF(AI54&gt;=1,AI54*0.5,0)+IF(AJ54&gt;=1,AJ54*0.3,0)+IF(AK54&gt;=1,AK54*0.2,0))/(IF(AI54&gt;=1,0.5,0)+IF(AJ54&gt;=1,0.3,0)+IF(AK54&gt;=1,0.2,0)),0),"NP/UA"))))</f>
        <v>373</v>
      </c>
      <c r="N54" s="11">
        <f>IF(AND(O54=0,P54=0,S54=0,T54=0,W54=0,X54=0,AA54=0,AB54=0,AE54=0,AF54=0,AI54=0,AJ54=0),"CLOSED",IF(COUNTIF(AE54:AH54,"&gt;0")-COUNTIF(AE54:AH54,"&gt;=1")&gt;=2,"NP/UA",IF(W54&gt;=1,ROUND(W54*IFERROR((IF(AND(X54&gt;=1,AE54&gt;=1),AE54/X54*0.5,0)+IF(AND(Y54&gt;=1,AF54&gt;=1),AF54/Y54*0.3,0)+IF(AND(Z54&gt;=1,AG54&gt;=1),AG54/Z54*0.2,0))/(IF(AND(X54&gt;=1,AE54&gt;=1),0.5,0)+IF(AND(Y54&gt;=1,AF54&gt;=1),0.3,0)+IF(AND(Z54&gt;=1,AG54&gt;=1),0.2,0)),1),0),IFERROR(ROUND((IF(AE54&gt;=1,AE54*0.5,0)+IF(AF54&gt;=1,AF54*0.3,0)+IF(AG54&gt;=1,AG54*0.2,0))/(IF(AE54&gt;=1,0.5,0)+IF(AF54&gt;=1,0.3,0)+IF(AG54&gt;=1,0.2,0)),0),"NP/UA"))))</f>
        <v>386</v>
      </c>
      <c r="O54">
        <v>426</v>
      </c>
      <c r="P54">
        <v>416</v>
      </c>
      <c r="Q54">
        <v>432</v>
      </c>
      <c r="R54">
        <v>456</v>
      </c>
      <c r="S54">
        <v>419</v>
      </c>
      <c r="T54">
        <v>375</v>
      </c>
      <c r="U54">
        <v>388</v>
      </c>
      <c r="V54">
        <v>404</v>
      </c>
      <c r="W54">
        <v>400</v>
      </c>
      <c r="X54">
        <v>427</v>
      </c>
      <c r="Y54">
        <v>445</v>
      </c>
      <c r="Z54">
        <v>411</v>
      </c>
      <c r="AA54">
        <v>384</v>
      </c>
      <c r="AB54">
        <v>387</v>
      </c>
      <c r="AC54">
        <v>399</v>
      </c>
      <c r="AD54">
        <v>375</v>
      </c>
      <c r="AE54">
        <v>405</v>
      </c>
      <c r="AF54">
        <v>436</v>
      </c>
      <c r="AG54">
        <v>406</v>
      </c>
      <c r="AH54">
        <v>413</v>
      </c>
      <c r="AI54">
        <v>383</v>
      </c>
      <c r="AJ54">
        <v>382</v>
      </c>
      <c r="AK54">
        <v>357</v>
      </c>
      <c r="AL54">
        <v>374</v>
      </c>
      <c r="AM54" s="2"/>
      <c r="AN54" s="2"/>
      <c r="AO54" s="2"/>
      <c r="AP54" s="2"/>
    </row>
    <row r="55" spans="1:42" x14ac:dyDescent="0.35">
      <c r="A55" s="4" t="s">
        <v>225</v>
      </c>
      <c r="B55" s="4" t="s">
        <v>334</v>
      </c>
      <c r="C55" s="4" t="s">
        <v>382</v>
      </c>
      <c r="D55" s="2" t="s">
        <v>3</v>
      </c>
      <c r="E55" s="2" t="s">
        <v>73</v>
      </c>
      <c r="F55" s="12">
        <f>IF(AND(O55=0,P55=0,S55=0,T55=0,W55=0,X55=0,AA55=0,AB55=0,AE55=0,AF55=0,AI55=0,AJ55=0),"CLOSED",IF(COUNTIF(AI55:AL55,"&gt;0")-COUNTIF(AI55:AL55,"&gt;=1")&gt;=2,"NP/UA",IF(S55&gt;=1,ROUND(S55*IFERROR((IF(AND(T55&gt;=1,AA55&gt;=1),AA55/T55*0.5,0)+IF(AND(U55&gt;=1,AB55&gt;=1),AB55/U55*0.3,0)+IF(AND(V55&gt;=1,AC55&gt;=1),AC55/V55*0.2,0))/(IF(AND(T55&gt;=1,AA55&gt;=1),0.5,0)+IF(AND(U55&gt;=1,AB55&gt;=1),0.3,0)+IF(AND(V55&gt;=1,AC55&gt;=1),0.2,0)),1)*IFERROR((IF(AND(AB55&gt;=1,AI55&gt;=1),AI55/AB55*0.5,0)+IF(AND(AC55&gt;=1,AJ55&gt;=1),AJ55/AC55*0.3,0)+IF(AND(AD55&gt;=1,AK55&gt;=1),AK55/AD55*0.2,0))/(IF(AND(AB55&gt;=1,AI55&gt;=1),0.5,0)+IF(AND(AC55&gt;=1,AJ55&gt;=1),0.3,0)+IF(AND(AD55&gt;=1,AK55&gt;=1),0.2,0)),1),0),IFERROR(ROUND((IF(ISNUMBER(M55),M55*0.4,0)+IF(AI55&gt;=1,AI55*0.25,0)+IF(AJ55&gt;=1,AJ55*0.15,0)+IF(AK55&gt;=1,AK55*0.1,0)+IF(AL55&gt;=1,AL55*0.1,0))/(IF(ISNUMBER(M55),0.4,0)+IF(AI55&gt;=1,0.25,0)+IF(AJ55&gt;=1,0.15,0)+IF(AK55&gt;=1,0.1,0)+IF(AL55&gt;=1,0.1,0)),0),"NP/UA"))))</f>
        <v>2</v>
      </c>
      <c r="G55" s="12">
        <f>IF(AND(O55=0,P55=0,S55=0,T55=0,W55=0,X55=0,AA55=0,AB55=0,AE55=0,AF55=0,AI55=0,AJ55=0),"CLOSED",IF(COUNTIF(AE55:AH55,"&gt;0")-COUNTIF(AE55:AH55,"&gt;=1")&gt;=2,"NP/UA",IF(O55&gt;=1,ROUND(O55*IFERROR((IF(AND(P55&gt;=1,W55&gt;=1),W55/P55*0.5,0)+IF(AND(Q55&gt;=1,X55&gt;=1),X55/Q55*0.3,0)+IF(AND(R55&gt;=1,Y55&gt;=1),Y55/R55*0.2,0))/(IF(AND(P55&gt;=1,W55&gt;=1),0.5,0)+IF(AND(Q55&gt;=1,X55&gt;=1),0.3,0)+IF(AND(R55&gt;=1,Y55&gt;=1),0.2,0)),1)*IFERROR((IF(AND(X55&gt;=1,AE55&gt;=1),AE55/X55*0.5,0)+IF(AND(Y55&gt;=1,AF55&gt;=1),AF55/Y55*0.3,0)+IF(AND(Z55&gt;=1,AG55&gt;=1),AG55/Z55*0.2,0))/(IF(AND(X55&gt;=1,AE55&gt;=1),0.5,0)+IF(AND(Y55&gt;=1,AF55&gt;=1),0.3,0)+IF(AND(Z55&gt;=1,AG55&gt;=1),0.2,0)),1),0),IFERROR(ROUND((IF(ISNUMBER(N55),N55*0.4,0)+IF(AE55&gt;=1,AE55*0.25,0)+IF(AF55&gt;=1,AF55*0.15,0)+IF(AG55&gt;=1,AG55*0.1,0)+IF(AH55&gt;=1,AH55*0.1,0))/(IF(ISNUMBER(N55),0.4,0)+IF(AE55&gt;=1,0.25,0)+IF(AF55&gt;=1,0.15,0)+IF(AG55&gt;=1,0.1,0)+IF(AH55&gt;=1,0.1,0)),0),"NP/UA"))))</f>
        <v>6</v>
      </c>
      <c r="H55" s="13">
        <f>IF(F55="NP/UA","Unavail",IF(F55="CLOSED","CLOSED",IF(ISNUMBER(F55),ROUND(F55/4,0),"Unavail")))</f>
        <v>1</v>
      </c>
      <c r="I55" s="13">
        <f>IF(G55="NP/UA","Unavail",IF(G55="CLOSED","CLOSED",IF(ISNUMBER(G55),ROUND(G55/7,0),"Unavail")))</f>
        <v>1</v>
      </c>
      <c r="J55" s="13">
        <f>IF(F55="NP/UA","Unavail",IF(F55="CLOSED","CLOSED",IF(ISNUMBER(F55),ROUND(F55*0.25*0.75,0),"Unavail")))</f>
        <v>0</v>
      </c>
      <c r="K55" s="13">
        <f>IF(G55="NP/UA","Unavail",IF(G55="CLOSED","CLOSED",IF(ISNUMBER(G55),ROUND(G55*(1/7)*0.75,0),"Unavail")))</f>
        <v>1</v>
      </c>
      <c r="L55" s="7"/>
      <c r="M55" s="11">
        <f>IF(AND(O55=0,P55=0,S55=0,T55=0,W55=0,X55=0,AA55=0,AB55=0,AE55=0,AF55=0,AI55=0,AJ55=0),"CLOSED",IF(COUNTIF(AI55:AL55,"&gt;0")-COUNTIF(AI55:AL55,"&gt;=1")&gt;=2,"NP/UA",IF(AA55&gt;=1,ROUND(AA55*IFERROR((IF(AND(AB55&gt;=1,AI55&gt;=1),AI55/AB55*0.5,0)+IF(AND(AC55&gt;=1,AJ55&gt;=1),AJ55/AC55*0.3,0)+IF(AND(AD55&gt;=1,AK55&gt;=1),AK55/AD55*0.2,0))/(IF(AND(AB55&gt;=1,AI55&gt;=1),0.5,0)+IF(AND(AC55&gt;=1,AJ55&gt;=1),0.3,0)+IF(AND(AD55&gt;=1,AK55&gt;=1),0.2,0)),1),0),IFERROR(ROUND((IF(AI55&gt;=1,AI55*0.5,0)+IF(AJ55&gt;=1,AJ55*0.3,0)+IF(AK55&gt;=1,AK55*0.2,0))/(IF(AI55&gt;=1,0.5,0)+IF(AJ55&gt;=1,0.3,0)+IF(AK55&gt;=1,0.2,0)),0),"NP/UA"))))</f>
        <v>2</v>
      </c>
      <c r="N55" s="11">
        <f>IF(AND(O55=0,P55=0,S55=0,T55=0,W55=0,X55=0,AA55=0,AB55=0,AE55=0,AF55=0,AI55=0,AJ55=0),"CLOSED",IF(COUNTIF(AE55:AH55,"&gt;0")-COUNTIF(AE55:AH55,"&gt;=1")&gt;=2,"NP/UA",IF(W55&gt;=1,ROUND(W55*IFERROR((IF(AND(X55&gt;=1,AE55&gt;=1),AE55/X55*0.5,0)+IF(AND(Y55&gt;=1,AF55&gt;=1),AF55/Y55*0.3,0)+IF(AND(Z55&gt;=1,AG55&gt;=1),AG55/Z55*0.2,0))/(IF(AND(X55&gt;=1,AE55&gt;=1),0.5,0)+IF(AND(Y55&gt;=1,AF55&gt;=1),0.3,0)+IF(AND(Z55&gt;=1,AG55&gt;=1),0.2,0)),1),0),IFERROR(ROUND((IF(AE55&gt;=1,AE55*0.5,0)+IF(AF55&gt;=1,AF55*0.3,0)+IF(AG55&gt;=1,AG55*0.2,0))/(IF(AE55&gt;=1,0.5,0)+IF(AF55&gt;=1,0.3,0)+IF(AG55&gt;=1,0.2,0)),0),"NP/UA"))))</f>
        <v>8</v>
      </c>
      <c r="O55">
        <v>6</v>
      </c>
      <c r="P55">
        <v>6</v>
      </c>
      <c r="Q55">
        <v>9</v>
      </c>
      <c r="R55">
        <v>9</v>
      </c>
      <c r="S55">
        <v>0</v>
      </c>
      <c r="T55">
        <v>3</v>
      </c>
      <c r="U55">
        <v>1</v>
      </c>
      <c r="V55">
        <v>1</v>
      </c>
      <c r="W55">
        <v>8</v>
      </c>
      <c r="X55">
        <v>4</v>
      </c>
      <c r="Y55">
        <v>6</v>
      </c>
      <c r="Z55">
        <v>7</v>
      </c>
      <c r="AA55">
        <v>2</v>
      </c>
      <c r="AB55">
        <v>2</v>
      </c>
      <c r="AC55">
        <v>3</v>
      </c>
      <c r="AD55">
        <v>3</v>
      </c>
      <c r="AE55">
        <v>5</v>
      </c>
      <c r="AF55">
        <v>5</v>
      </c>
      <c r="AG55">
        <v>5</v>
      </c>
      <c r="AH55">
        <v>7</v>
      </c>
      <c r="AI55">
        <v>2</v>
      </c>
      <c r="AJ55">
        <v>2</v>
      </c>
      <c r="AK55">
        <v>1</v>
      </c>
      <c r="AL55">
        <v>1</v>
      </c>
      <c r="AM55" s="2"/>
      <c r="AN55" s="2"/>
      <c r="AO55" s="2"/>
      <c r="AP55" s="2"/>
    </row>
    <row r="56" spans="1:42" x14ac:dyDescent="0.35">
      <c r="A56" s="4" t="s">
        <v>226</v>
      </c>
      <c r="B56" s="4" t="s">
        <v>334</v>
      </c>
      <c r="C56" s="4" t="s">
        <v>382</v>
      </c>
      <c r="D56" s="2" t="s">
        <v>3</v>
      </c>
      <c r="E56" s="2" t="s">
        <v>61</v>
      </c>
      <c r="F56" s="12">
        <f>IF(AND(O56=0,P56=0,S56=0,T56=0,W56=0,X56=0,AA56=0,AB56=0,AE56=0,AF56=0,AI56=0,AJ56=0),"CLOSED",IF(COUNTIF(AI56:AL56,"&gt;0")-COUNTIF(AI56:AL56,"&gt;=1")&gt;=2,"NP/UA",IF(S56&gt;=1,ROUND(S56*IFERROR((IF(AND(T56&gt;=1,AA56&gt;=1),AA56/T56*0.5,0)+IF(AND(U56&gt;=1,AB56&gt;=1),AB56/U56*0.3,0)+IF(AND(V56&gt;=1,AC56&gt;=1),AC56/V56*0.2,0))/(IF(AND(T56&gt;=1,AA56&gt;=1),0.5,0)+IF(AND(U56&gt;=1,AB56&gt;=1),0.3,0)+IF(AND(V56&gt;=1,AC56&gt;=1),0.2,0)),1)*IFERROR((IF(AND(AB56&gt;=1,AI56&gt;=1),AI56/AB56*0.5,0)+IF(AND(AC56&gt;=1,AJ56&gt;=1),AJ56/AC56*0.3,0)+IF(AND(AD56&gt;=1,AK56&gt;=1),AK56/AD56*0.2,0))/(IF(AND(AB56&gt;=1,AI56&gt;=1),0.5,0)+IF(AND(AC56&gt;=1,AJ56&gt;=1),0.3,0)+IF(AND(AD56&gt;=1,AK56&gt;=1),0.2,0)),1),0),IFERROR(ROUND((IF(ISNUMBER(M56),M56*0.4,0)+IF(AI56&gt;=1,AI56*0.25,0)+IF(AJ56&gt;=1,AJ56*0.15,0)+IF(AK56&gt;=1,AK56*0.1,0)+IF(AL56&gt;=1,AL56*0.1,0))/(IF(ISNUMBER(M56),0.4,0)+IF(AI56&gt;=1,0.25,0)+IF(AJ56&gt;=1,0.15,0)+IF(AK56&gt;=1,0.1,0)+IF(AL56&gt;=1,0.1,0)),0),"NP/UA"))))</f>
        <v>4</v>
      </c>
      <c r="G56" s="12">
        <f>IF(AND(O56=0,P56=0,S56=0,T56=0,W56=0,X56=0,AA56=0,AB56=0,AE56=0,AF56=0,AI56=0,AJ56=0),"CLOSED",IF(COUNTIF(AE56:AH56,"&gt;0")-COUNTIF(AE56:AH56,"&gt;=1")&gt;=2,"NP/UA",IF(O56&gt;=1,ROUND(O56*IFERROR((IF(AND(P56&gt;=1,W56&gt;=1),W56/P56*0.5,0)+IF(AND(Q56&gt;=1,X56&gt;=1),X56/Q56*0.3,0)+IF(AND(R56&gt;=1,Y56&gt;=1),Y56/R56*0.2,0))/(IF(AND(P56&gt;=1,W56&gt;=1),0.5,0)+IF(AND(Q56&gt;=1,X56&gt;=1),0.3,0)+IF(AND(R56&gt;=1,Y56&gt;=1),0.2,0)),1)*IFERROR((IF(AND(X56&gt;=1,AE56&gt;=1),AE56/X56*0.5,0)+IF(AND(Y56&gt;=1,AF56&gt;=1),AF56/Y56*0.3,0)+IF(AND(Z56&gt;=1,AG56&gt;=1),AG56/Z56*0.2,0))/(IF(AND(X56&gt;=1,AE56&gt;=1),0.5,0)+IF(AND(Y56&gt;=1,AF56&gt;=1),0.3,0)+IF(AND(Z56&gt;=1,AG56&gt;=1),0.2,0)),1),0),IFERROR(ROUND((IF(ISNUMBER(N56),N56*0.4,0)+IF(AE56&gt;=1,AE56*0.25,0)+IF(AF56&gt;=1,AF56*0.15,0)+IF(AG56&gt;=1,AG56*0.1,0)+IF(AH56&gt;=1,AH56*0.1,0))/(IF(ISNUMBER(N56),0.4,0)+IF(AE56&gt;=1,0.25,0)+IF(AF56&gt;=1,0.15,0)+IF(AG56&gt;=1,0.1,0)+IF(AH56&gt;=1,0.1,0)),0),"NP/UA"))))</f>
        <v>4</v>
      </c>
      <c r="H56" s="13">
        <f>IF(F56="NP/UA","Unavail",IF(F56="CLOSED","CLOSED",IF(ISNUMBER(F56),ROUND(F56/4,0),"Unavail")))</f>
        <v>1</v>
      </c>
      <c r="I56" s="13">
        <f>IF(G56="NP/UA","Unavail",IF(G56="CLOSED","CLOSED",IF(ISNUMBER(G56),ROUND(G56/7,0),"Unavail")))</f>
        <v>1</v>
      </c>
      <c r="J56" s="13">
        <f>IF(F56="NP/UA","Unavail",IF(F56="CLOSED","CLOSED",IF(ISNUMBER(F56),ROUND(F56*0.25*0.75,0),"Unavail")))</f>
        <v>1</v>
      </c>
      <c r="K56" s="13">
        <f>IF(G56="NP/UA","Unavail",IF(G56="CLOSED","CLOSED",IF(ISNUMBER(G56),ROUND(G56*(1/7)*0.75,0),"Unavail")))</f>
        <v>0</v>
      </c>
      <c r="L56" s="7"/>
      <c r="M56" s="11">
        <f>IF(AND(O56=0,P56=0,S56=0,T56=0,W56=0,X56=0,AA56=0,AB56=0,AE56=0,AF56=0,AI56=0,AJ56=0),"CLOSED",IF(COUNTIF(AI56:AL56,"&gt;0")-COUNTIF(AI56:AL56,"&gt;=1")&gt;=2,"NP/UA",IF(AA56&gt;=1,ROUND(AA56*IFERROR((IF(AND(AB56&gt;=1,AI56&gt;=1),AI56/AB56*0.5,0)+IF(AND(AC56&gt;=1,AJ56&gt;=1),AJ56/AC56*0.3,0)+IF(AND(AD56&gt;=1,AK56&gt;=1),AK56/AD56*0.2,0))/(IF(AND(AB56&gt;=1,AI56&gt;=1),0.5,0)+IF(AND(AC56&gt;=1,AJ56&gt;=1),0.3,0)+IF(AND(AD56&gt;=1,AK56&gt;=1),0.2,0)),1),0),IFERROR(ROUND((IF(AI56&gt;=1,AI56*0.5,0)+IF(AJ56&gt;=1,AJ56*0.3,0)+IF(AK56&gt;=1,AK56*0.2,0))/(IF(AI56&gt;=1,0.5,0)+IF(AJ56&gt;=1,0.3,0)+IF(AK56&gt;=1,0.2,0)),0),"NP/UA"))))</f>
        <v>6</v>
      </c>
      <c r="N56" s="11">
        <f>IF(AND(O56=0,P56=0,S56=0,T56=0,W56=0,X56=0,AA56=0,AB56=0,AE56=0,AF56=0,AI56=0,AJ56=0),"CLOSED",IF(COUNTIF(AE56:AH56,"&gt;0")-COUNTIF(AE56:AH56,"&gt;=1")&gt;=2,"NP/UA",IF(W56&gt;=1,ROUND(W56*IFERROR((IF(AND(X56&gt;=1,AE56&gt;=1),AE56/X56*0.5,0)+IF(AND(Y56&gt;=1,AF56&gt;=1),AF56/Y56*0.3,0)+IF(AND(Z56&gt;=1,AG56&gt;=1),AG56/Z56*0.2,0))/(IF(AND(X56&gt;=1,AE56&gt;=1),0.5,0)+IF(AND(Y56&gt;=1,AF56&gt;=1),0.3,0)+IF(AND(Z56&gt;=1,AG56&gt;=1),0.2,0)),1),0),IFERROR(ROUND((IF(AE56&gt;=1,AE56*0.5,0)+IF(AF56&gt;=1,AF56*0.3,0)+IF(AG56&gt;=1,AG56*0.2,0))/(IF(AE56&gt;=1,0.5,0)+IF(AF56&gt;=1,0.3,0)+IF(AG56&gt;=1,0.2,0)),0),"NP/UA"))))</f>
        <v>7</v>
      </c>
      <c r="O56">
        <v>4</v>
      </c>
      <c r="P56">
        <v>8</v>
      </c>
      <c r="Q56">
        <v>7</v>
      </c>
      <c r="R56">
        <v>4</v>
      </c>
      <c r="S56">
        <v>4</v>
      </c>
      <c r="T56">
        <v>5</v>
      </c>
      <c r="U56">
        <v>2</v>
      </c>
      <c r="V56">
        <v>3</v>
      </c>
      <c r="W56">
        <v>6</v>
      </c>
      <c r="X56">
        <v>7</v>
      </c>
      <c r="Y56">
        <v>4</v>
      </c>
      <c r="Z56">
        <v>2</v>
      </c>
      <c r="AA56">
        <v>4</v>
      </c>
      <c r="AB56">
        <v>1</v>
      </c>
      <c r="AC56">
        <v>1</v>
      </c>
      <c r="AD56">
        <v>1</v>
      </c>
      <c r="AE56">
        <v>7</v>
      </c>
      <c r="AF56">
        <v>4</v>
      </c>
      <c r="AG56">
        <v>3</v>
      </c>
      <c r="AH56">
        <v>10</v>
      </c>
      <c r="AI56">
        <v>2</v>
      </c>
      <c r="AJ56">
        <v>1</v>
      </c>
      <c r="AK56">
        <v>1</v>
      </c>
      <c r="AL56">
        <v>0</v>
      </c>
      <c r="AM56" s="2"/>
      <c r="AN56" s="2"/>
      <c r="AO56" s="2"/>
      <c r="AP56" s="2"/>
    </row>
    <row r="57" spans="1:42" x14ac:dyDescent="0.35">
      <c r="A57" s="4" t="s">
        <v>228</v>
      </c>
      <c r="B57" s="4" t="s">
        <v>334</v>
      </c>
      <c r="C57" s="4" t="s">
        <v>382</v>
      </c>
      <c r="D57" s="2" t="s">
        <v>3</v>
      </c>
      <c r="E57" s="2" t="s">
        <v>73</v>
      </c>
      <c r="F57" s="12">
        <f>IF(AND(O57=0,P57=0,S57=0,T57=0,W57=0,X57=0,AA57=0,AB57=0,AE57=0,AF57=0,AI57=0,AJ57=0),"CLOSED",IF(COUNTIF(AI57:AL57,"&gt;0")-COUNTIF(AI57:AL57,"&gt;=1")&gt;=2,"NP/UA",IF(S57&gt;=1,ROUND(S57*IFERROR((IF(AND(T57&gt;=1,AA57&gt;=1),AA57/T57*0.5,0)+IF(AND(U57&gt;=1,AB57&gt;=1),AB57/U57*0.3,0)+IF(AND(V57&gt;=1,AC57&gt;=1),AC57/V57*0.2,0))/(IF(AND(T57&gt;=1,AA57&gt;=1),0.5,0)+IF(AND(U57&gt;=1,AB57&gt;=1),0.3,0)+IF(AND(V57&gt;=1,AC57&gt;=1),0.2,0)),1)*IFERROR((IF(AND(AB57&gt;=1,AI57&gt;=1),AI57/AB57*0.5,0)+IF(AND(AC57&gt;=1,AJ57&gt;=1),AJ57/AC57*0.3,0)+IF(AND(AD57&gt;=1,AK57&gt;=1),AK57/AD57*0.2,0))/(IF(AND(AB57&gt;=1,AI57&gt;=1),0.5,0)+IF(AND(AC57&gt;=1,AJ57&gt;=1),0.3,0)+IF(AND(AD57&gt;=1,AK57&gt;=1),0.2,0)),1),0),IFERROR(ROUND((IF(ISNUMBER(M57),M57*0.4,0)+IF(AI57&gt;=1,AI57*0.25,0)+IF(AJ57&gt;=1,AJ57*0.15,0)+IF(AK57&gt;=1,AK57*0.1,0)+IF(AL57&gt;=1,AL57*0.1,0))/(IF(ISNUMBER(M57),0.4,0)+IF(AI57&gt;=1,0.25,0)+IF(AJ57&gt;=1,0.15,0)+IF(AK57&gt;=1,0.1,0)+IF(AL57&gt;=1,0.1,0)),0),"NP/UA"))))</f>
        <v>3</v>
      </c>
      <c r="G57" s="12">
        <f>IF(AND(O57=0,P57=0,S57=0,T57=0,W57=0,X57=0,AA57=0,AB57=0,AE57=0,AF57=0,AI57=0,AJ57=0),"CLOSED",IF(COUNTIF(AE57:AH57,"&gt;0")-COUNTIF(AE57:AH57,"&gt;=1")&gt;=2,"NP/UA",IF(O57&gt;=1,ROUND(O57*IFERROR((IF(AND(P57&gt;=1,W57&gt;=1),W57/P57*0.5,0)+IF(AND(Q57&gt;=1,X57&gt;=1),X57/Q57*0.3,0)+IF(AND(R57&gt;=1,Y57&gt;=1),Y57/R57*0.2,0))/(IF(AND(P57&gt;=1,W57&gt;=1),0.5,0)+IF(AND(Q57&gt;=1,X57&gt;=1),0.3,0)+IF(AND(R57&gt;=1,Y57&gt;=1),0.2,0)),1)*IFERROR((IF(AND(X57&gt;=1,AE57&gt;=1),AE57/X57*0.5,0)+IF(AND(Y57&gt;=1,AF57&gt;=1),AF57/Y57*0.3,0)+IF(AND(Z57&gt;=1,AG57&gt;=1),AG57/Z57*0.2,0))/(IF(AND(X57&gt;=1,AE57&gt;=1),0.5,0)+IF(AND(Y57&gt;=1,AF57&gt;=1),0.3,0)+IF(AND(Z57&gt;=1,AG57&gt;=1),0.2,0)),1),0),IFERROR(ROUND((IF(ISNUMBER(N57),N57*0.4,0)+IF(AE57&gt;=1,AE57*0.25,0)+IF(AF57&gt;=1,AF57*0.15,0)+IF(AG57&gt;=1,AG57*0.1,0)+IF(AH57&gt;=1,AH57*0.1,0))/(IF(ISNUMBER(N57),0.4,0)+IF(AE57&gt;=1,0.25,0)+IF(AF57&gt;=1,0.15,0)+IF(AG57&gt;=1,0.1,0)+IF(AH57&gt;=1,0.1,0)),0),"NP/UA"))))</f>
        <v>5</v>
      </c>
      <c r="H57" s="13">
        <f>IF(F57="NP/UA","Unavail",IF(F57="CLOSED","CLOSED",IF(ISNUMBER(F57),ROUND(F57/4,0),"Unavail")))</f>
        <v>1</v>
      </c>
      <c r="I57" s="13">
        <f>IF(G57="NP/UA","Unavail",IF(G57="CLOSED","CLOSED",IF(ISNUMBER(G57),ROUND(G57/7,0),"Unavail")))</f>
        <v>1</v>
      </c>
      <c r="J57" s="13">
        <f>IF(F57="NP/UA","Unavail",IF(F57="CLOSED","CLOSED",IF(ISNUMBER(F57),ROUND(F57*0.25*0.75,0),"Unavail")))</f>
        <v>1</v>
      </c>
      <c r="K57" s="13">
        <f>IF(G57="NP/UA","Unavail",IF(G57="CLOSED","CLOSED",IF(ISNUMBER(G57),ROUND(G57*(1/7)*0.75,0),"Unavail")))</f>
        <v>1</v>
      </c>
      <c r="L57" s="7"/>
      <c r="M57" s="11">
        <f>IF(AND(O57=0,P57=0,S57=0,T57=0,W57=0,X57=0,AA57=0,AB57=0,AE57=0,AF57=0,AI57=0,AJ57=0),"CLOSED",IF(COUNTIF(AI57:AL57,"&gt;0")-COUNTIF(AI57:AL57,"&gt;=1")&gt;=2,"NP/UA",IF(AA57&gt;=1,ROUND(AA57*IFERROR((IF(AND(AB57&gt;=1,AI57&gt;=1),AI57/AB57*0.5,0)+IF(AND(AC57&gt;=1,AJ57&gt;=1),AJ57/AC57*0.3,0)+IF(AND(AD57&gt;=1,AK57&gt;=1),AK57/AD57*0.2,0))/(IF(AND(AB57&gt;=1,AI57&gt;=1),0.5,0)+IF(AND(AC57&gt;=1,AJ57&gt;=1),0.3,0)+IF(AND(AD57&gt;=1,AK57&gt;=1),0.2,0)),1),0),IFERROR(ROUND((IF(AI57&gt;=1,AI57*0.5,0)+IF(AJ57&gt;=1,AJ57*0.3,0)+IF(AK57&gt;=1,AK57*0.2,0))/(IF(AI57&gt;=1,0.5,0)+IF(AJ57&gt;=1,0.3,0)+IF(AK57&gt;=1,0.2,0)),0),"NP/UA"))))</f>
        <v>6</v>
      </c>
      <c r="N57" s="11">
        <f>IF(AND(O57=0,P57=0,S57=0,T57=0,W57=0,X57=0,AA57=0,AB57=0,AE57=0,AF57=0,AI57=0,AJ57=0),"CLOSED",IF(COUNTIF(AE57:AH57,"&gt;0")-COUNTIF(AE57:AH57,"&gt;=1")&gt;=2,"NP/UA",IF(W57&gt;=1,ROUND(W57*IFERROR((IF(AND(X57&gt;=1,AE57&gt;=1),AE57/X57*0.5,0)+IF(AND(Y57&gt;=1,AF57&gt;=1),AF57/Y57*0.3,0)+IF(AND(Z57&gt;=1,AG57&gt;=1),AG57/Z57*0.2,0))/(IF(AND(X57&gt;=1,AE57&gt;=1),0.5,0)+IF(AND(Y57&gt;=1,AF57&gt;=1),0.3,0)+IF(AND(Z57&gt;=1,AG57&gt;=1),0.2,0)),1),0),IFERROR(ROUND((IF(AE57&gt;=1,AE57*0.5,0)+IF(AF57&gt;=1,AF57*0.3,0)+IF(AG57&gt;=1,AG57*0.2,0))/(IF(AE57&gt;=1,0.5,0)+IF(AF57&gt;=1,0.3,0)+IF(AG57&gt;=1,0.2,0)),0),"NP/UA"))))</f>
        <v>2</v>
      </c>
      <c r="O57">
        <v>4</v>
      </c>
      <c r="P57">
        <v>1</v>
      </c>
      <c r="Q57">
        <v>2</v>
      </c>
      <c r="R57">
        <v>0</v>
      </c>
      <c r="S57">
        <v>2</v>
      </c>
      <c r="T57">
        <v>0</v>
      </c>
      <c r="U57">
        <v>5</v>
      </c>
      <c r="V57">
        <v>2</v>
      </c>
      <c r="W57">
        <v>0</v>
      </c>
      <c r="X57">
        <v>3</v>
      </c>
      <c r="Y57">
        <v>5</v>
      </c>
      <c r="Z57">
        <v>2</v>
      </c>
      <c r="AA57">
        <v>0</v>
      </c>
      <c r="AB57">
        <v>9</v>
      </c>
      <c r="AC57">
        <v>2</v>
      </c>
      <c r="AD57">
        <v>3</v>
      </c>
      <c r="AE57">
        <v>2</v>
      </c>
      <c r="AF57">
        <v>2</v>
      </c>
      <c r="AG57">
        <v>3</v>
      </c>
      <c r="AH57">
        <v>4</v>
      </c>
      <c r="AI57">
        <v>9</v>
      </c>
      <c r="AJ57">
        <v>1</v>
      </c>
      <c r="AK57">
        <v>5</v>
      </c>
      <c r="AL57">
        <v>2</v>
      </c>
      <c r="AM57" s="2"/>
      <c r="AN57" s="2"/>
      <c r="AO57" s="2"/>
      <c r="AP57" s="2"/>
    </row>
    <row r="58" spans="1:42" x14ac:dyDescent="0.35">
      <c r="A58" s="4" t="s">
        <v>229</v>
      </c>
      <c r="B58" s="4" t="s">
        <v>334</v>
      </c>
      <c r="C58" s="4" t="s">
        <v>382</v>
      </c>
      <c r="D58" s="2" t="s">
        <v>218</v>
      </c>
      <c r="E58" s="2" t="s">
        <v>219</v>
      </c>
      <c r="F58" s="12">
        <f>IF(AND(O58=0,P58=0,S58=0,T58=0,W58=0,X58=0,AA58=0,AB58=0,AE58=0,AF58=0,AI58=0,AJ58=0),"CLOSED",IF(COUNTIF(AI58:AL58,"&gt;0")-COUNTIF(AI58:AL58,"&gt;=1")&gt;=2,"NP/UA",IF(S58&gt;=1,ROUND(S58*IFERROR((IF(AND(T58&gt;=1,AA58&gt;=1),AA58/T58*0.5,0)+IF(AND(U58&gt;=1,AB58&gt;=1),AB58/U58*0.3,0)+IF(AND(V58&gt;=1,AC58&gt;=1),AC58/V58*0.2,0))/(IF(AND(T58&gt;=1,AA58&gt;=1),0.5,0)+IF(AND(U58&gt;=1,AB58&gt;=1),0.3,0)+IF(AND(V58&gt;=1,AC58&gt;=1),0.2,0)),1)*IFERROR((IF(AND(AB58&gt;=1,AI58&gt;=1),AI58/AB58*0.5,0)+IF(AND(AC58&gt;=1,AJ58&gt;=1),AJ58/AC58*0.3,0)+IF(AND(AD58&gt;=1,AK58&gt;=1),AK58/AD58*0.2,0))/(IF(AND(AB58&gt;=1,AI58&gt;=1),0.5,0)+IF(AND(AC58&gt;=1,AJ58&gt;=1),0.3,0)+IF(AND(AD58&gt;=1,AK58&gt;=1),0.2,0)),1),0),IFERROR(ROUND((IF(ISNUMBER(M58),M58*0.4,0)+IF(AI58&gt;=1,AI58*0.25,0)+IF(AJ58&gt;=1,AJ58*0.15,0)+IF(AK58&gt;=1,AK58*0.1,0)+IF(AL58&gt;=1,AL58*0.1,0))/(IF(ISNUMBER(M58),0.4,0)+IF(AI58&gt;=1,0.25,0)+IF(AJ58&gt;=1,0.15,0)+IF(AK58&gt;=1,0.1,0)+IF(AL58&gt;=1,0.1,0)),0),"NP/UA"))))</f>
        <v>64</v>
      </c>
      <c r="G58" s="12">
        <f>IF(AND(O58=0,P58=0,S58=0,T58=0,W58=0,X58=0,AA58=0,AB58=0,AE58=0,AF58=0,AI58=0,AJ58=0),"CLOSED",IF(COUNTIF(AE58:AH58,"&gt;0")-COUNTIF(AE58:AH58,"&gt;=1")&gt;=2,"NP/UA",IF(O58&gt;=1,ROUND(O58*IFERROR((IF(AND(P58&gt;=1,W58&gt;=1),W58/P58*0.5,0)+IF(AND(Q58&gt;=1,X58&gt;=1),X58/Q58*0.3,0)+IF(AND(R58&gt;=1,Y58&gt;=1),Y58/R58*0.2,0))/(IF(AND(P58&gt;=1,W58&gt;=1),0.5,0)+IF(AND(Q58&gt;=1,X58&gt;=1),0.3,0)+IF(AND(R58&gt;=1,Y58&gt;=1),0.2,0)),1)*IFERROR((IF(AND(X58&gt;=1,AE58&gt;=1),AE58/X58*0.5,0)+IF(AND(Y58&gt;=1,AF58&gt;=1),AF58/Y58*0.3,0)+IF(AND(Z58&gt;=1,AG58&gt;=1),AG58/Z58*0.2,0))/(IF(AND(X58&gt;=1,AE58&gt;=1),0.5,0)+IF(AND(Y58&gt;=1,AF58&gt;=1),0.3,0)+IF(AND(Z58&gt;=1,AG58&gt;=1),0.2,0)),1),0),IFERROR(ROUND((IF(ISNUMBER(N58),N58*0.4,0)+IF(AE58&gt;=1,AE58*0.25,0)+IF(AF58&gt;=1,AF58*0.15,0)+IF(AG58&gt;=1,AG58*0.1,0)+IF(AH58&gt;=1,AH58*0.1,0))/(IF(ISNUMBER(N58),0.4,0)+IF(AE58&gt;=1,0.25,0)+IF(AF58&gt;=1,0.15,0)+IF(AG58&gt;=1,0.1,0)+IF(AH58&gt;=1,0.1,0)),0),"NP/UA"))))</f>
        <v>73</v>
      </c>
      <c r="H58" s="13">
        <f>IF(F58="NP/UA","Unavail",IF(F58="CLOSED","CLOSED",IF(ISNUMBER(F58),ROUND(F58/4,0),"Unavail")))</f>
        <v>16</v>
      </c>
      <c r="I58" s="13">
        <f>IF(G58="NP/UA","Unavail",IF(G58="CLOSED","CLOSED",IF(ISNUMBER(G58),ROUND(G58/7,0),"Unavail")))</f>
        <v>10</v>
      </c>
      <c r="J58" s="13">
        <f>IF(F58="NP/UA","Unavail",IF(F58="CLOSED","CLOSED",IF(ISNUMBER(F58),ROUND(F58*0.25*0.75,0),"Unavail")))</f>
        <v>12</v>
      </c>
      <c r="K58" s="13">
        <f>IF(G58="NP/UA","Unavail",IF(G58="CLOSED","CLOSED",IF(ISNUMBER(G58),ROUND(G58*(1/7)*0.75,0),"Unavail")))</f>
        <v>8</v>
      </c>
      <c r="L58" s="7"/>
      <c r="M58" s="11">
        <f>IF(AND(O58=0,P58=0,S58=0,T58=0,W58=0,X58=0,AA58=0,AB58=0,AE58=0,AF58=0,AI58=0,AJ58=0),"CLOSED",IF(COUNTIF(AI58:AL58,"&gt;0")-COUNTIF(AI58:AL58,"&gt;=1")&gt;=2,"NP/UA",IF(AA58&gt;=1,ROUND(AA58*IFERROR((IF(AND(AB58&gt;=1,AI58&gt;=1),AI58/AB58*0.5,0)+IF(AND(AC58&gt;=1,AJ58&gt;=1),AJ58/AC58*0.3,0)+IF(AND(AD58&gt;=1,AK58&gt;=1),AK58/AD58*0.2,0))/(IF(AND(AB58&gt;=1,AI58&gt;=1),0.5,0)+IF(AND(AC58&gt;=1,AJ58&gt;=1),0.3,0)+IF(AND(AD58&gt;=1,AK58&gt;=1),0.2,0)),1),0),IFERROR(ROUND((IF(AI58&gt;=1,AI58*0.5,0)+IF(AJ58&gt;=1,AJ58*0.3,0)+IF(AK58&gt;=1,AK58*0.2,0))/(IF(AI58&gt;=1,0.5,0)+IF(AJ58&gt;=1,0.3,0)+IF(AK58&gt;=1,0.2,0)),0),"NP/UA"))))</f>
        <v>52</v>
      </c>
      <c r="N58" s="11">
        <f>IF(AND(O58=0,P58=0,S58=0,T58=0,W58=0,X58=0,AA58=0,AB58=0,AE58=0,AF58=0,AI58=0,AJ58=0),"CLOSED",IF(COUNTIF(AE58:AH58,"&gt;0")-COUNTIF(AE58:AH58,"&gt;=1")&gt;=2,"NP/UA",IF(W58&gt;=1,ROUND(W58*IFERROR((IF(AND(X58&gt;=1,AE58&gt;=1),AE58/X58*0.5,0)+IF(AND(Y58&gt;=1,AF58&gt;=1),AF58/Y58*0.3,0)+IF(AND(Z58&gt;=1,AG58&gt;=1),AG58/Z58*0.2,0))/(IF(AND(X58&gt;=1,AE58&gt;=1),0.5,0)+IF(AND(Y58&gt;=1,AF58&gt;=1),0.3,0)+IF(AND(Z58&gt;=1,AG58&gt;=1),0.2,0)),1),0),IFERROR(ROUND((IF(AE58&gt;=1,AE58*0.5,0)+IF(AF58&gt;=1,AF58*0.3,0)+IF(AG58&gt;=1,AG58*0.2,0))/(IF(AE58&gt;=1,0.5,0)+IF(AF58&gt;=1,0.3,0)+IF(AG58&gt;=1,0.2,0)),0),"NP/UA"))))</f>
        <v>82</v>
      </c>
      <c r="O58">
        <v>76</v>
      </c>
      <c r="P58">
        <v>86</v>
      </c>
      <c r="Q58">
        <v>66</v>
      </c>
      <c r="R58">
        <v>79</v>
      </c>
      <c r="S58">
        <v>71</v>
      </c>
      <c r="T58">
        <v>56</v>
      </c>
      <c r="U58">
        <v>77</v>
      </c>
      <c r="V58">
        <v>80</v>
      </c>
      <c r="W58">
        <v>86</v>
      </c>
      <c r="X58">
        <v>67</v>
      </c>
      <c r="Y58">
        <v>79</v>
      </c>
      <c r="Z58">
        <v>73</v>
      </c>
      <c r="AA58">
        <v>53</v>
      </c>
      <c r="AB58">
        <v>71</v>
      </c>
      <c r="AC58">
        <v>73</v>
      </c>
      <c r="AD58">
        <v>66</v>
      </c>
      <c r="AE58">
        <v>65</v>
      </c>
      <c r="AF58">
        <v>75</v>
      </c>
      <c r="AG58">
        <v>68</v>
      </c>
      <c r="AH58">
        <v>58</v>
      </c>
      <c r="AI58">
        <v>68</v>
      </c>
      <c r="AJ58">
        <v>74</v>
      </c>
      <c r="AK58">
        <v>63</v>
      </c>
      <c r="AL58">
        <v>65</v>
      </c>
      <c r="AM58" s="2"/>
      <c r="AN58" s="2"/>
      <c r="AO58" s="2"/>
      <c r="AP58" s="2"/>
    </row>
    <row r="59" spans="1:42" x14ac:dyDescent="0.35">
      <c r="A59" s="4" t="s">
        <v>230</v>
      </c>
      <c r="B59" s="4" t="s">
        <v>334</v>
      </c>
      <c r="C59" s="4" t="s">
        <v>382</v>
      </c>
      <c r="D59" s="2" t="s">
        <v>37</v>
      </c>
      <c r="E59" s="2" t="s">
        <v>38</v>
      </c>
      <c r="F59" s="12">
        <f>IF(AND(O59=0,P59=0,S59=0,T59=0,W59=0,X59=0,AA59=0,AB59=0,AE59=0,AF59=0,AI59=0,AJ59=0),"CLOSED",IF(COUNTIF(AI59:AL59,"&gt;0")-COUNTIF(AI59:AL59,"&gt;=1")&gt;=2,"NP/UA",IF(S59&gt;=1,ROUND(S59*IFERROR((IF(AND(T59&gt;=1,AA59&gt;=1),AA59/T59*0.5,0)+IF(AND(U59&gt;=1,AB59&gt;=1),AB59/U59*0.3,0)+IF(AND(V59&gt;=1,AC59&gt;=1),AC59/V59*0.2,0))/(IF(AND(T59&gt;=1,AA59&gt;=1),0.5,0)+IF(AND(U59&gt;=1,AB59&gt;=1),0.3,0)+IF(AND(V59&gt;=1,AC59&gt;=1),0.2,0)),1)*IFERROR((IF(AND(AB59&gt;=1,AI59&gt;=1),AI59/AB59*0.5,0)+IF(AND(AC59&gt;=1,AJ59&gt;=1),AJ59/AC59*0.3,0)+IF(AND(AD59&gt;=1,AK59&gt;=1),AK59/AD59*0.2,0))/(IF(AND(AB59&gt;=1,AI59&gt;=1),0.5,0)+IF(AND(AC59&gt;=1,AJ59&gt;=1),0.3,0)+IF(AND(AD59&gt;=1,AK59&gt;=1),0.2,0)),1),0),IFERROR(ROUND((IF(ISNUMBER(M59),M59*0.4,0)+IF(AI59&gt;=1,AI59*0.25,0)+IF(AJ59&gt;=1,AJ59*0.15,0)+IF(AK59&gt;=1,AK59*0.1,0)+IF(AL59&gt;=1,AL59*0.1,0))/(IF(ISNUMBER(M59),0.4,0)+IF(AI59&gt;=1,0.25,0)+IF(AJ59&gt;=1,0.15,0)+IF(AK59&gt;=1,0.1,0)+IF(AL59&gt;=1,0.1,0)),0),"NP/UA"))))</f>
        <v>278</v>
      </c>
      <c r="G59" s="12">
        <f>IF(AND(O59=0,P59=0,S59=0,T59=0,W59=0,X59=0,AA59=0,AB59=0,AE59=0,AF59=0,AI59=0,AJ59=0),"CLOSED",IF(COUNTIF(AE59:AH59,"&gt;0")-COUNTIF(AE59:AH59,"&gt;=1")&gt;=2,"NP/UA",IF(O59&gt;=1,ROUND(O59*IFERROR((IF(AND(P59&gt;=1,W59&gt;=1),W59/P59*0.5,0)+IF(AND(Q59&gt;=1,X59&gt;=1),X59/Q59*0.3,0)+IF(AND(R59&gt;=1,Y59&gt;=1),Y59/R59*0.2,0))/(IF(AND(P59&gt;=1,W59&gt;=1),0.5,0)+IF(AND(Q59&gt;=1,X59&gt;=1),0.3,0)+IF(AND(R59&gt;=1,Y59&gt;=1),0.2,0)),1)*IFERROR((IF(AND(X59&gt;=1,AE59&gt;=1),AE59/X59*0.5,0)+IF(AND(Y59&gt;=1,AF59&gt;=1),AF59/Y59*0.3,0)+IF(AND(Z59&gt;=1,AG59&gt;=1),AG59/Z59*0.2,0))/(IF(AND(X59&gt;=1,AE59&gt;=1),0.5,0)+IF(AND(Y59&gt;=1,AF59&gt;=1),0.3,0)+IF(AND(Z59&gt;=1,AG59&gt;=1),0.2,0)),1),0),IFERROR(ROUND((IF(ISNUMBER(N59),N59*0.4,0)+IF(AE59&gt;=1,AE59*0.25,0)+IF(AF59&gt;=1,AF59*0.15,0)+IF(AG59&gt;=1,AG59*0.1,0)+IF(AH59&gt;=1,AH59*0.1,0))/(IF(ISNUMBER(N59),0.4,0)+IF(AE59&gt;=1,0.25,0)+IF(AF59&gt;=1,0.15,0)+IF(AG59&gt;=1,0.1,0)+IF(AH59&gt;=1,0.1,0)),0),"NP/UA"))))</f>
        <v>272</v>
      </c>
      <c r="H59" s="13">
        <f>IF(F59="NP/UA","Unavail",IF(F59="CLOSED","CLOSED",IF(ISNUMBER(F59),ROUND(F59/4,0),"Unavail")))</f>
        <v>70</v>
      </c>
      <c r="I59" s="13">
        <f>IF(G59="NP/UA","Unavail",IF(G59="CLOSED","CLOSED",IF(ISNUMBER(G59),ROUND(G59/7,0),"Unavail")))</f>
        <v>39</v>
      </c>
      <c r="J59" s="13">
        <f>IF(F59="NP/UA","Unavail",IF(F59="CLOSED","CLOSED",IF(ISNUMBER(F59),ROUND(F59*0.25*0.75,0),"Unavail")))</f>
        <v>52</v>
      </c>
      <c r="K59" s="13">
        <f>IF(G59="NP/UA","Unavail",IF(G59="CLOSED","CLOSED",IF(ISNUMBER(G59),ROUND(G59*(1/7)*0.75,0),"Unavail")))</f>
        <v>29</v>
      </c>
      <c r="L59" s="7"/>
      <c r="M59" s="11">
        <f>IF(AND(O59=0,P59=0,S59=0,T59=0,W59=0,X59=0,AA59=0,AB59=0,AE59=0,AF59=0,AI59=0,AJ59=0),"CLOSED",IF(COUNTIF(AI59:AL59,"&gt;0")-COUNTIF(AI59:AL59,"&gt;=1")&gt;=2,"NP/UA",IF(AA59&gt;=1,ROUND(AA59*IFERROR((IF(AND(AB59&gt;=1,AI59&gt;=1),AI59/AB59*0.5,0)+IF(AND(AC59&gt;=1,AJ59&gt;=1),AJ59/AC59*0.3,0)+IF(AND(AD59&gt;=1,AK59&gt;=1),AK59/AD59*0.2,0))/(IF(AND(AB59&gt;=1,AI59&gt;=1),0.5,0)+IF(AND(AC59&gt;=1,AJ59&gt;=1),0.3,0)+IF(AND(AD59&gt;=1,AK59&gt;=1),0.2,0)),1),0),IFERROR(ROUND((IF(AI59&gt;=1,AI59*0.5,0)+IF(AJ59&gt;=1,AJ59*0.3,0)+IF(AK59&gt;=1,AK59*0.2,0))/(IF(AI59&gt;=1,0.5,0)+IF(AJ59&gt;=1,0.3,0)+IF(AK59&gt;=1,0.2,0)),0),"NP/UA"))))</f>
        <v>254</v>
      </c>
      <c r="N59" s="11">
        <f>IF(AND(O59=0,P59=0,S59=0,T59=0,W59=0,X59=0,AA59=0,AB59=0,AE59=0,AF59=0,AI59=0,AJ59=0),"CLOSED",IF(COUNTIF(AE59:AH59,"&gt;0")-COUNTIF(AE59:AH59,"&gt;=1")&gt;=2,"NP/UA",IF(W59&gt;=1,ROUND(W59*IFERROR((IF(AND(X59&gt;=1,AE59&gt;=1),AE59/X59*0.5,0)+IF(AND(Y59&gt;=1,AF59&gt;=1),AF59/Y59*0.3,0)+IF(AND(Z59&gt;=1,AG59&gt;=1),AG59/Z59*0.2,0))/(IF(AND(X59&gt;=1,AE59&gt;=1),0.5,0)+IF(AND(Y59&gt;=1,AF59&gt;=1),0.3,0)+IF(AND(Z59&gt;=1,AG59&gt;=1),0.2,0)),1),0),IFERROR(ROUND((IF(AE59&gt;=1,AE59*0.5,0)+IF(AF59&gt;=1,AF59*0.3,0)+IF(AG59&gt;=1,AG59*0.2,0))/(IF(AE59&gt;=1,0.5,0)+IF(AF59&gt;=1,0.3,0)+IF(AG59&gt;=1,0.2,0)),0),"NP/UA"))))</f>
        <v>290</v>
      </c>
      <c r="O59">
        <v>332</v>
      </c>
      <c r="P59">
        <v>357</v>
      </c>
      <c r="Q59">
        <v>374</v>
      </c>
      <c r="R59">
        <v>360</v>
      </c>
      <c r="S59">
        <v>316</v>
      </c>
      <c r="T59">
        <v>280</v>
      </c>
      <c r="U59">
        <v>338</v>
      </c>
      <c r="V59">
        <v>311</v>
      </c>
      <c r="W59">
        <v>330</v>
      </c>
      <c r="X59">
        <v>335</v>
      </c>
      <c r="Y59">
        <v>364</v>
      </c>
      <c r="Z59">
        <v>333</v>
      </c>
      <c r="AA59">
        <v>280</v>
      </c>
      <c r="AB59">
        <v>299</v>
      </c>
      <c r="AC59">
        <v>323</v>
      </c>
      <c r="AD59">
        <v>318</v>
      </c>
      <c r="AE59">
        <v>293</v>
      </c>
      <c r="AF59">
        <v>306</v>
      </c>
      <c r="AG59">
        <v>315</v>
      </c>
      <c r="AH59">
        <v>262</v>
      </c>
      <c r="AI59">
        <v>282</v>
      </c>
      <c r="AJ59">
        <v>262</v>
      </c>
      <c r="AK59">
        <v>303</v>
      </c>
      <c r="AL59">
        <v>249</v>
      </c>
      <c r="AM59" s="2"/>
      <c r="AN59" s="2"/>
      <c r="AO59" s="2"/>
      <c r="AP59" s="2"/>
    </row>
    <row r="60" spans="1:42" x14ac:dyDescent="0.35">
      <c r="A60" s="4" t="s">
        <v>231</v>
      </c>
      <c r="B60" s="4" t="s">
        <v>334</v>
      </c>
      <c r="C60" s="4" t="s">
        <v>382</v>
      </c>
      <c r="D60" s="2" t="s">
        <v>3</v>
      </c>
      <c r="E60" s="2" t="s">
        <v>12</v>
      </c>
      <c r="F60" s="12">
        <f>IF(AND(O60=0,P60=0,S60=0,T60=0,W60=0,X60=0,AA60=0,AB60=0,AE60=0,AF60=0,AI60=0,AJ60=0),"CLOSED",IF(COUNTIF(AI60:AL60,"&gt;0")-COUNTIF(AI60:AL60,"&gt;=1")&gt;=2,"NP/UA",IF(S60&gt;=1,ROUND(S60*IFERROR((IF(AND(T60&gt;=1,AA60&gt;=1),AA60/T60*0.5,0)+IF(AND(U60&gt;=1,AB60&gt;=1),AB60/U60*0.3,0)+IF(AND(V60&gt;=1,AC60&gt;=1),AC60/V60*0.2,0))/(IF(AND(T60&gt;=1,AA60&gt;=1),0.5,0)+IF(AND(U60&gt;=1,AB60&gt;=1),0.3,0)+IF(AND(V60&gt;=1,AC60&gt;=1),0.2,0)),1)*IFERROR((IF(AND(AB60&gt;=1,AI60&gt;=1),AI60/AB60*0.5,0)+IF(AND(AC60&gt;=1,AJ60&gt;=1),AJ60/AC60*0.3,0)+IF(AND(AD60&gt;=1,AK60&gt;=1),AK60/AD60*0.2,0))/(IF(AND(AB60&gt;=1,AI60&gt;=1),0.5,0)+IF(AND(AC60&gt;=1,AJ60&gt;=1),0.3,0)+IF(AND(AD60&gt;=1,AK60&gt;=1),0.2,0)),1),0),IFERROR(ROUND((IF(ISNUMBER(M60),M60*0.4,0)+IF(AI60&gt;=1,AI60*0.25,0)+IF(AJ60&gt;=1,AJ60*0.15,0)+IF(AK60&gt;=1,AK60*0.1,0)+IF(AL60&gt;=1,AL60*0.1,0))/(IF(ISNUMBER(M60),0.4,0)+IF(AI60&gt;=1,0.25,0)+IF(AJ60&gt;=1,0.15,0)+IF(AK60&gt;=1,0.1,0)+IF(AL60&gt;=1,0.1,0)),0),"NP/UA"))))</f>
        <v>5</v>
      </c>
      <c r="G60" s="12">
        <f>IF(AND(O60=0,P60=0,S60=0,T60=0,W60=0,X60=0,AA60=0,AB60=0,AE60=0,AF60=0,AI60=0,AJ60=0),"CLOSED",IF(COUNTIF(AE60:AH60,"&gt;0")-COUNTIF(AE60:AH60,"&gt;=1")&gt;=2,"NP/UA",IF(O60&gt;=1,ROUND(O60*IFERROR((IF(AND(P60&gt;=1,W60&gt;=1),W60/P60*0.5,0)+IF(AND(Q60&gt;=1,X60&gt;=1),X60/Q60*0.3,0)+IF(AND(R60&gt;=1,Y60&gt;=1),Y60/R60*0.2,0))/(IF(AND(P60&gt;=1,W60&gt;=1),0.5,0)+IF(AND(Q60&gt;=1,X60&gt;=1),0.3,0)+IF(AND(R60&gt;=1,Y60&gt;=1),0.2,0)),1)*IFERROR((IF(AND(X60&gt;=1,AE60&gt;=1),AE60/X60*0.5,0)+IF(AND(Y60&gt;=1,AF60&gt;=1),AF60/Y60*0.3,0)+IF(AND(Z60&gt;=1,AG60&gt;=1),AG60/Z60*0.2,0))/(IF(AND(X60&gt;=1,AE60&gt;=1),0.5,0)+IF(AND(Y60&gt;=1,AF60&gt;=1),0.3,0)+IF(AND(Z60&gt;=1,AG60&gt;=1),0.2,0)),1),0),IFERROR(ROUND((IF(ISNUMBER(N60),N60*0.4,0)+IF(AE60&gt;=1,AE60*0.25,0)+IF(AF60&gt;=1,AF60*0.15,0)+IF(AG60&gt;=1,AG60*0.1,0)+IF(AH60&gt;=1,AH60*0.1,0))/(IF(ISNUMBER(N60),0.4,0)+IF(AE60&gt;=1,0.25,0)+IF(AF60&gt;=1,0.15,0)+IF(AG60&gt;=1,0.1,0)+IF(AH60&gt;=1,0.1,0)),0),"NP/UA"))))</f>
        <v>14</v>
      </c>
      <c r="H60" s="13">
        <f>IF(F60="NP/UA","Unavail",IF(F60="CLOSED","CLOSED",IF(ISNUMBER(F60),ROUND(F60/4,0),"Unavail")))</f>
        <v>1</v>
      </c>
      <c r="I60" s="13">
        <f>IF(G60="NP/UA","Unavail",IF(G60="CLOSED","CLOSED",IF(ISNUMBER(G60),ROUND(G60/7,0),"Unavail")))</f>
        <v>2</v>
      </c>
      <c r="J60" s="13">
        <f>IF(F60="NP/UA","Unavail",IF(F60="CLOSED","CLOSED",IF(ISNUMBER(F60),ROUND(F60*0.25*0.75,0),"Unavail")))</f>
        <v>1</v>
      </c>
      <c r="K60" s="13">
        <f>IF(G60="NP/UA","Unavail",IF(G60="CLOSED","CLOSED",IF(ISNUMBER(G60),ROUND(G60*(1/7)*0.75,0),"Unavail")))</f>
        <v>2</v>
      </c>
      <c r="L60" s="7"/>
      <c r="M60" s="11">
        <f>IF(AND(O60=0,P60=0,S60=0,T60=0,W60=0,X60=0,AA60=0,AB60=0,AE60=0,AF60=0,AI60=0,AJ60=0),"CLOSED",IF(COUNTIF(AI60:AL60,"&gt;0")-COUNTIF(AI60:AL60,"&gt;=1")&gt;=2,"NP/UA",IF(AA60&gt;=1,ROUND(AA60*IFERROR((IF(AND(AB60&gt;=1,AI60&gt;=1),AI60/AB60*0.5,0)+IF(AND(AC60&gt;=1,AJ60&gt;=1),AJ60/AC60*0.3,0)+IF(AND(AD60&gt;=1,AK60&gt;=1),AK60/AD60*0.2,0))/(IF(AND(AB60&gt;=1,AI60&gt;=1),0.5,0)+IF(AND(AC60&gt;=1,AJ60&gt;=1),0.3,0)+IF(AND(AD60&gt;=1,AK60&gt;=1),0.2,0)),1),0),IFERROR(ROUND((IF(AI60&gt;=1,AI60*0.5,0)+IF(AJ60&gt;=1,AJ60*0.3,0)+IF(AK60&gt;=1,AK60*0.2,0))/(IF(AI60&gt;=1,0.5,0)+IF(AJ60&gt;=1,0.3,0)+IF(AK60&gt;=1,0.2,0)),0),"NP/UA"))))</f>
        <v>5</v>
      </c>
      <c r="N60" s="11">
        <f>IF(AND(O60=0,P60=0,S60=0,T60=0,W60=0,X60=0,AA60=0,AB60=0,AE60=0,AF60=0,AI60=0,AJ60=0),"CLOSED",IF(COUNTIF(AE60:AH60,"&gt;0")-COUNTIF(AE60:AH60,"&gt;=1")&gt;=2,"NP/UA",IF(W60&gt;=1,ROUND(W60*IFERROR((IF(AND(X60&gt;=1,AE60&gt;=1),AE60/X60*0.5,0)+IF(AND(Y60&gt;=1,AF60&gt;=1),AF60/Y60*0.3,0)+IF(AND(Z60&gt;=1,AG60&gt;=1),AG60/Z60*0.2,0))/(IF(AND(X60&gt;=1,AE60&gt;=1),0.5,0)+IF(AND(Y60&gt;=1,AF60&gt;=1),0.3,0)+IF(AND(Z60&gt;=1,AG60&gt;=1),0.2,0)),1),0),IFERROR(ROUND((IF(AE60&gt;=1,AE60*0.5,0)+IF(AF60&gt;=1,AF60*0.3,0)+IF(AG60&gt;=1,AG60*0.2,0))/(IF(AE60&gt;=1,0.5,0)+IF(AF60&gt;=1,0.3,0)+IF(AG60&gt;=1,0.2,0)),0),"NP/UA"))))</f>
        <v>3</v>
      </c>
      <c r="O60">
        <v>8</v>
      </c>
      <c r="P60">
        <v>2</v>
      </c>
      <c r="Q60">
        <v>5</v>
      </c>
      <c r="R60">
        <v>2</v>
      </c>
      <c r="S60">
        <v>5</v>
      </c>
      <c r="T60">
        <v>6</v>
      </c>
      <c r="U60">
        <v>14</v>
      </c>
      <c r="V60">
        <v>4</v>
      </c>
      <c r="W60">
        <v>4</v>
      </c>
      <c r="X60">
        <v>10</v>
      </c>
      <c r="Y60">
        <v>7</v>
      </c>
      <c r="Z60">
        <v>7</v>
      </c>
      <c r="AA60">
        <v>8</v>
      </c>
      <c r="AB60">
        <v>12</v>
      </c>
      <c r="AC60">
        <v>9</v>
      </c>
      <c r="AD60">
        <v>8</v>
      </c>
      <c r="AE60">
        <v>5</v>
      </c>
      <c r="AF60">
        <v>3</v>
      </c>
      <c r="AG60">
        <v>13</v>
      </c>
      <c r="AH60">
        <v>11</v>
      </c>
      <c r="AI60">
        <v>4</v>
      </c>
      <c r="AJ60">
        <v>8</v>
      </c>
      <c r="AK60">
        <v>10</v>
      </c>
      <c r="AL60">
        <v>9</v>
      </c>
      <c r="AM60" s="2"/>
      <c r="AN60" s="2"/>
      <c r="AO60" s="2"/>
      <c r="AP60" s="2"/>
    </row>
    <row r="61" spans="1:42" x14ac:dyDescent="0.35">
      <c r="A61" s="4" t="s">
        <v>233</v>
      </c>
      <c r="B61" s="4" t="s">
        <v>334</v>
      </c>
      <c r="C61" s="4" t="s">
        <v>382</v>
      </c>
      <c r="D61" s="2" t="s">
        <v>3</v>
      </c>
      <c r="E61" s="2" t="s">
        <v>73</v>
      </c>
      <c r="F61" s="12">
        <f>IF(AND(O61=0,P61=0,S61=0,T61=0,W61=0,X61=0,AA61=0,AB61=0,AE61=0,AF61=0,AI61=0,AJ61=0),"CLOSED",IF(COUNTIF(AI61:AL61,"&gt;0")-COUNTIF(AI61:AL61,"&gt;=1")&gt;=2,"NP/UA",IF(S61&gt;=1,ROUND(S61*IFERROR((IF(AND(T61&gt;=1,AA61&gt;=1),AA61/T61*0.5,0)+IF(AND(U61&gt;=1,AB61&gt;=1),AB61/U61*0.3,0)+IF(AND(V61&gt;=1,AC61&gt;=1),AC61/V61*0.2,0))/(IF(AND(T61&gt;=1,AA61&gt;=1),0.5,0)+IF(AND(U61&gt;=1,AB61&gt;=1),0.3,0)+IF(AND(V61&gt;=1,AC61&gt;=1),0.2,0)),1)*IFERROR((IF(AND(AB61&gt;=1,AI61&gt;=1),AI61/AB61*0.5,0)+IF(AND(AC61&gt;=1,AJ61&gt;=1),AJ61/AC61*0.3,0)+IF(AND(AD61&gt;=1,AK61&gt;=1),AK61/AD61*0.2,0))/(IF(AND(AB61&gt;=1,AI61&gt;=1),0.5,0)+IF(AND(AC61&gt;=1,AJ61&gt;=1),0.3,0)+IF(AND(AD61&gt;=1,AK61&gt;=1),0.2,0)),1),0),IFERROR(ROUND((IF(ISNUMBER(M61),M61*0.4,0)+IF(AI61&gt;=1,AI61*0.25,0)+IF(AJ61&gt;=1,AJ61*0.15,0)+IF(AK61&gt;=1,AK61*0.1,0)+IF(AL61&gt;=1,AL61*0.1,0))/(IF(ISNUMBER(M61),0.4,0)+IF(AI61&gt;=1,0.25,0)+IF(AJ61&gt;=1,0.15,0)+IF(AK61&gt;=1,0.1,0)+IF(AL61&gt;=1,0.1,0)),0),"NP/UA"))))</f>
        <v>12</v>
      </c>
      <c r="G61" s="12">
        <f>IF(AND(O61=0,P61=0,S61=0,T61=0,W61=0,X61=0,AA61=0,AB61=0,AE61=0,AF61=0,AI61=0,AJ61=0),"CLOSED",IF(COUNTIF(AE61:AH61,"&gt;0")-COUNTIF(AE61:AH61,"&gt;=1")&gt;=2,"NP/UA",IF(O61&gt;=1,ROUND(O61*IFERROR((IF(AND(P61&gt;=1,W61&gt;=1),W61/P61*0.5,0)+IF(AND(Q61&gt;=1,X61&gt;=1),X61/Q61*0.3,0)+IF(AND(R61&gt;=1,Y61&gt;=1),Y61/R61*0.2,0))/(IF(AND(P61&gt;=1,W61&gt;=1),0.5,0)+IF(AND(Q61&gt;=1,X61&gt;=1),0.3,0)+IF(AND(R61&gt;=1,Y61&gt;=1),0.2,0)),1)*IFERROR((IF(AND(X61&gt;=1,AE61&gt;=1),AE61/X61*0.5,0)+IF(AND(Y61&gt;=1,AF61&gt;=1),AF61/Y61*0.3,0)+IF(AND(Z61&gt;=1,AG61&gt;=1),AG61/Z61*0.2,0))/(IF(AND(X61&gt;=1,AE61&gt;=1),0.5,0)+IF(AND(Y61&gt;=1,AF61&gt;=1),0.3,0)+IF(AND(Z61&gt;=1,AG61&gt;=1),0.2,0)),1),0),IFERROR(ROUND((IF(ISNUMBER(N61),N61*0.4,0)+IF(AE61&gt;=1,AE61*0.25,0)+IF(AF61&gt;=1,AF61*0.15,0)+IF(AG61&gt;=1,AG61*0.1,0)+IF(AH61&gt;=1,AH61*0.1,0))/(IF(ISNUMBER(N61),0.4,0)+IF(AE61&gt;=1,0.25,0)+IF(AF61&gt;=1,0.15,0)+IF(AG61&gt;=1,0.1,0)+IF(AH61&gt;=1,0.1,0)),0),"NP/UA"))))</f>
        <v>7</v>
      </c>
      <c r="H61" s="13">
        <f>IF(F61="NP/UA","Unavail",IF(F61="CLOSED","CLOSED",IF(ISNUMBER(F61),ROUND(F61/4,0),"Unavail")))</f>
        <v>3</v>
      </c>
      <c r="I61" s="13">
        <f>IF(G61="NP/UA","Unavail",IF(G61="CLOSED","CLOSED",IF(ISNUMBER(G61),ROUND(G61/7,0),"Unavail")))</f>
        <v>1</v>
      </c>
      <c r="J61" s="13">
        <f>IF(F61="NP/UA","Unavail",IF(F61="CLOSED","CLOSED",IF(ISNUMBER(F61),ROUND(F61*0.25*0.75,0),"Unavail")))</f>
        <v>2</v>
      </c>
      <c r="K61" s="13">
        <f>IF(G61="NP/UA","Unavail",IF(G61="CLOSED","CLOSED",IF(ISNUMBER(G61),ROUND(G61*(1/7)*0.75,0),"Unavail")))</f>
        <v>1</v>
      </c>
      <c r="L61" s="7"/>
      <c r="M61" s="11">
        <f>IF(AND(O61=0,P61=0,S61=0,T61=0,W61=0,X61=0,AA61=0,AB61=0,AE61=0,AF61=0,AI61=0,AJ61=0),"CLOSED",IF(COUNTIF(AI61:AL61,"&gt;0")-COUNTIF(AI61:AL61,"&gt;=1")&gt;=2,"NP/UA",IF(AA61&gt;=1,ROUND(AA61*IFERROR((IF(AND(AB61&gt;=1,AI61&gt;=1),AI61/AB61*0.5,0)+IF(AND(AC61&gt;=1,AJ61&gt;=1),AJ61/AC61*0.3,0)+IF(AND(AD61&gt;=1,AK61&gt;=1),AK61/AD61*0.2,0))/(IF(AND(AB61&gt;=1,AI61&gt;=1),0.5,0)+IF(AND(AC61&gt;=1,AJ61&gt;=1),0.3,0)+IF(AND(AD61&gt;=1,AK61&gt;=1),0.2,0)),1),0),IFERROR(ROUND((IF(AI61&gt;=1,AI61*0.5,0)+IF(AJ61&gt;=1,AJ61*0.3,0)+IF(AK61&gt;=1,AK61*0.2,0))/(IF(AI61&gt;=1,0.5,0)+IF(AJ61&gt;=1,0.3,0)+IF(AK61&gt;=1,0.2,0)),0),"NP/UA"))))</f>
        <v>2</v>
      </c>
      <c r="N61" s="11">
        <f>IF(AND(O61=0,P61=0,S61=0,T61=0,W61=0,X61=0,AA61=0,AB61=0,AE61=0,AF61=0,AI61=0,AJ61=0),"CLOSED",IF(COUNTIF(AE61:AH61,"&gt;0")-COUNTIF(AE61:AH61,"&gt;=1")&gt;=2,"NP/UA",IF(W61&gt;=1,ROUND(W61*IFERROR((IF(AND(X61&gt;=1,AE61&gt;=1),AE61/X61*0.5,0)+IF(AND(Y61&gt;=1,AF61&gt;=1),AF61/Y61*0.3,0)+IF(AND(Z61&gt;=1,AG61&gt;=1),AG61/Z61*0.2,0))/(IF(AND(X61&gt;=1,AE61&gt;=1),0.5,0)+IF(AND(Y61&gt;=1,AF61&gt;=1),0.3,0)+IF(AND(Z61&gt;=1,AG61&gt;=1),0.2,0)),1),0),IFERROR(ROUND((IF(AE61&gt;=1,AE61*0.5,0)+IF(AF61&gt;=1,AF61*0.3,0)+IF(AG61&gt;=1,AG61*0.2,0))/(IF(AE61&gt;=1,0.5,0)+IF(AF61&gt;=1,0.3,0)+IF(AG61&gt;=1,0.2,0)),0),"NP/UA"))))</f>
        <v>7</v>
      </c>
      <c r="O61" s="3">
        <v>0.02</v>
      </c>
      <c r="P61" s="3">
        <v>0.02</v>
      </c>
      <c r="Q61" s="3">
        <v>0.02</v>
      </c>
      <c r="R61" s="3">
        <v>0.02</v>
      </c>
      <c r="S61" s="3">
        <v>0.02</v>
      </c>
      <c r="T61" s="3">
        <v>0.02</v>
      </c>
      <c r="U61" s="3">
        <v>0.02</v>
      </c>
      <c r="V61" s="3">
        <v>0.02</v>
      </c>
      <c r="W61">
        <v>0</v>
      </c>
      <c r="X61">
        <v>5</v>
      </c>
      <c r="Y61">
        <v>6</v>
      </c>
      <c r="Z61">
        <v>8</v>
      </c>
      <c r="AA61">
        <v>2</v>
      </c>
      <c r="AB61">
        <v>11</v>
      </c>
      <c r="AC61">
        <v>15</v>
      </c>
      <c r="AD61">
        <v>25</v>
      </c>
      <c r="AE61">
        <v>6</v>
      </c>
      <c r="AF61">
        <v>8</v>
      </c>
      <c r="AG61">
        <v>9</v>
      </c>
      <c r="AH61">
        <v>6</v>
      </c>
      <c r="AI61">
        <v>14</v>
      </c>
      <c r="AJ61">
        <v>16</v>
      </c>
      <c r="AK61">
        <v>35</v>
      </c>
      <c r="AL61">
        <v>15</v>
      </c>
      <c r="AM61" s="2"/>
      <c r="AN61" s="2"/>
      <c r="AO61" s="2"/>
      <c r="AP61" s="2"/>
    </row>
    <row r="62" spans="1:42" x14ac:dyDescent="0.35">
      <c r="A62" s="4" t="s">
        <v>234</v>
      </c>
      <c r="B62" s="4" t="s">
        <v>334</v>
      </c>
      <c r="C62" s="4" t="s">
        <v>382</v>
      </c>
      <c r="D62" s="2" t="s">
        <v>45</v>
      </c>
      <c r="E62" s="2" t="s">
        <v>48</v>
      </c>
      <c r="F62" s="12">
        <f>IF(AND(O62=0,P62=0,S62=0,T62=0,W62=0,X62=0,AA62=0,AB62=0,AE62=0,AF62=0,AI62=0,AJ62=0),"CLOSED",IF(COUNTIF(AI62:AL62,"&gt;0")-COUNTIF(AI62:AL62,"&gt;=1")&gt;=2,"NP/UA",IF(S62&gt;=1,ROUND(S62*IFERROR((IF(AND(T62&gt;=1,AA62&gt;=1),AA62/T62*0.5,0)+IF(AND(U62&gt;=1,AB62&gt;=1),AB62/U62*0.3,0)+IF(AND(V62&gt;=1,AC62&gt;=1),AC62/V62*0.2,0))/(IF(AND(T62&gt;=1,AA62&gt;=1),0.5,0)+IF(AND(U62&gt;=1,AB62&gt;=1),0.3,0)+IF(AND(V62&gt;=1,AC62&gt;=1),0.2,0)),1)*IFERROR((IF(AND(AB62&gt;=1,AI62&gt;=1),AI62/AB62*0.5,0)+IF(AND(AC62&gt;=1,AJ62&gt;=1),AJ62/AC62*0.3,0)+IF(AND(AD62&gt;=1,AK62&gt;=1),AK62/AD62*0.2,0))/(IF(AND(AB62&gt;=1,AI62&gt;=1),0.5,0)+IF(AND(AC62&gt;=1,AJ62&gt;=1),0.3,0)+IF(AND(AD62&gt;=1,AK62&gt;=1),0.2,0)),1),0),IFERROR(ROUND((IF(ISNUMBER(M62),M62*0.4,0)+IF(AI62&gt;=1,AI62*0.25,0)+IF(AJ62&gt;=1,AJ62*0.15,0)+IF(AK62&gt;=1,AK62*0.1,0)+IF(AL62&gt;=1,AL62*0.1,0))/(IF(ISNUMBER(M62),0.4,0)+IF(AI62&gt;=1,0.25,0)+IF(AJ62&gt;=1,0.15,0)+IF(AK62&gt;=1,0.1,0)+IF(AL62&gt;=1,0.1,0)),0),"NP/UA"))))</f>
        <v>30</v>
      </c>
      <c r="G62" s="12">
        <f>IF(AND(O62=0,P62=0,S62=0,T62=0,W62=0,X62=0,AA62=0,AB62=0,AE62=0,AF62=0,AI62=0,AJ62=0),"CLOSED",IF(COUNTIF(AE62:AH62,"&gt;0")-COUNTIF(AE62:AH62,"&gt;=1")&gt;=2,"NP/UA",IF(O62&gt;=1,ROUND(O62*IFERROR((IF(AND(P62&gt;=1,W62&gt;=1),W62/P62*0.5,0)+IF(AND(Q62&gt;=1,X62&gt;=1),X62/Q62*0.3,0)+IF(AND(R62&gt;=1,Y62&gt;=1),Y62/R62*0.2,0))/(IF(AND(P62&gt;=1,W62&gt;=1),0.5,0)+IF(AND(Q62&gt;=1,X62&gt;=1),0.3,0)+IF(AND(R62&gt;=1,Y62&gt;=1),0.2,0)),1)*IFERROR((IF(AND(X62&gt;=1,AE62&gt;=1),AE62/X62*0.5,0)+IF(AND(Y62&gt;=1,AF62&gt;=1),AF62/Y62*0.3,0)+IF(AND(Z62&gt;=1,AG62&gt;=1),AG62/Z62*0.2,0))/(IF(AND(X62&gt;=1,AE62&gt;=1),0.5,0)+IF(AND(Y62&gt;=1,AF62&gt;=1),0.3,0)+IF(AND(Z62&gt;=1,AG62&gt;=1),0.2,0)),1),0),IFERROR(ROUND((IF(ISNUMBER(N62),N62*0.4,0)+IF(AE62&gt;=1,AE62*0.25,0)+IF(AF62&gt;=1,AF62*0.15,0)+IF(AG62&gt;=1,AG62*0.1,0)+IF(AH62&gt;=1,AH62*0.1,0))/(IF(ISNUMBER(N62),0.4,0)+IF(AE62&gt;=1,0.25,0)+IF(AF62&gt;=1,0.15,0)+IF(AG62&gt;=1,0.1,0)+IF(AH62&gt;=1,0.1,0)),0),"NP/UA"))))</f>
        <v>20</v>
      </c>
      <c r="H62" s="13">
        <f>IF(F62="NP/UA","Unavail",IF(F62="CLOSED","CLOSED",IF(ISNUMBER(F62),ROUND(F62/4,0),"Unavail")))</f>
        <v>8</v>
      </c>
      <c r="I62" s="13">
        <f>IF(G62="NP/UA","Unavail",IF(G62="CLOSED","CLOSED",IF(ISNUMBER(G62),ROUND(G62/7,0),"Unavail")))</f>
        <v>3</v>
      </c>
      <c r="J62" s="13">
        <f>IF(F62="NP/UA","Unavail",IF(F62="CLOSED","CLOSED",IF(ISNUMBER(F62),ROUND(F62*0.25*0.75,0),"Unavail")))</f>
        <v>6</v>
      </c>
      <c r="K62" s="13">
        <f>IF(G62="NP/UA","Unavail",IF(G62="CLOSED","CLOSED",IF(ISNUMBER(G62),ROUND(G62*(1/7)*0.75,0),"Unavail")))</f>
        <v>2</v>
      </c>
      <c r="L62" s="7"/>
      <c r="M62" s="11">
        <f>IF(AND(O62=0,P62=0,S62=0,T62=0,W62=0,X62=0,AA62=0,AB62=0,AE62=0,AF62=0,AI62=0,AJ62=0),"CLOSED",IF(COUNTIF(AI62:AL62,"&gt;0")-COUNTIF(AI62:AL62,"&gt;=1")&gt;=2,"NP/UA",IF(AA62&gt;=1,ROUND(AA62*IFERROR((IF(AND(AB62&gt;=1,AI62&gt;=1),AI62/AB62*0.5,0)+IF(AND(AC62&gt;=1,AJ62&gt;=1),AJ62/AC62*0.3,0)+IF(AND(AD62&gt;=1,AK62&gt;=1),AK62/AD62*0.2,0))/(IF(AND(AB62&gt;=1,AI62&gt;=1),0.5,0)+IF(AND(AC62&gt;=1,AJ62&gt;=1),0.3,0)+IF(AND(AD62&gt;=1,AK62&gt;=1),0.2,0)),1),0),IFERROR(ROUND((IF(AI62&gt;=1,AI62*0.5,0)+IF(AJ62&gt;=1,AJ62*0.3,0)+IF(AK62&gt;=1,AK62*0.2,0))/(IF(AI62&gt;=1,0.5,0)+IF(AJ62&gt;=1,0.3,0)+IF(AK62&gt;=1,0.2,0)),0),"NP/UA"))))</f>
        <v>23</v>
      </c>
      <c r="N62" s="11">
        <f>IF(AND(O62=0,P62=0,S62=0,T62=0,W62=0,X62=0,AA62=0,AB62=0,AE62=0,AF62=0,AI62=0,AJ62=0),"CLOSED",IF(COUNTIF(AE62:AH62,"&gt;0")-COUNTIF(AE62:AH62,"&gt;=1")&gt;=2,"NP/UA",IF(W62&gt;=1,ROUND(W62*IFERROR((IF(AND(X62&gt;=1,AE62&gt;=1),AE62/X62*0.5,0)+IF(AND(Y62&gt;=1,AF62&gt;=1),AF62/Y62*0.3,0)+IF(AND(Z62&gt;=1,AG62&gt;=1),AG62/Z62*0.2,0))/(IF(AND(X62&gt;=1,AE62&gt;=1),0.5,0)+IF(AND(Y62&gt;=1,AF62&gt;=1),0.3,0)+IF(AND(Z62&gt;=1,AG62&gt;=1),0.2,0)),1),0),IFERROR(ROUND((IF(AE62&gt;=1,AE62*0.5,0)+IF(AF62&gt;=1,AF62*0.3,0)+IF(AG62&gt;=1,AG62*0.2,0))/(IF(AE62&gt;=1,0.5,0)+IF(AF62&gt;=1,0.3,0)+IF(AG62&gt;=1,0.2,0)),0),"NP/UA"))))</f>
        <v>16</v>
      </c>
      <c r="O62" s="3">
        <v>0.02</v>
      </c>
      <c r="P62" s="3">
        <v>0.02</v>
      </c>
      <c r="Q62" s="3">
        <v>0.02</v>
      </c>
      <c r="R62" s="3">
        <v>0.02</v>
      </c>
      <c r="S62" s="3">
        <v>0.02</v>
      </c>
      <c r="T62" s="3">
        <v>0.02</v>
      </c>
      <c r="U62" s="3">
        <v>0.02</v>
      </c>
      <c r="V62" s="3">
        <v>0.02</v>
      </c>
      <c r="W62">
        <v>17</v>
      </c>
      <c r="X62">
        <v>28</v>
      </c>
      <c r="Y62">
        <v>28</v>
      </c>
      <c r="Z62">
        <v>24</v>
      </c>
      <c r="AA62">
        <v>22</v>
      </c>
      <c r="AB62">
        <v>35</v>
      </c>
      <c r="AC62">
        <v>29</v>
      </c>
      <c r="AD62">
        <v>34</v>
      </c>
      <c r="AE62">
        <v>25</v>
      </c>
      <c r="AF62">
        <v>24</v>
      </c>
      <c r="AG62">
        <v>25</v>
      </c>
      <c r="AH62">
        <v>15</v>
      </c>
      <c r="AI62">
        <v>36</v>
      </c>
      <c r="AJ62">
        <v>31</v>
      </c>
      <c r="AK62">
        <v>37</v>
      </c>
      <c r="AL62">
        <v>31</v>
      </c>
      <c r="AM62" s="2"/>
      <c r="AN62" s="2"/>
      <c r="AO62" s="2"/>
      <c r="AP62" s="2"/>
    </row>
    <row r="63" spans="1:42" x14ac:dyDescent="0.35">
      <c r="A63" s="4" t="s">
        <v>235</v>
      </c>
      <c r="B63" s="4" t="s">
        <v>334</v>
      </c>
      <c r="C63" s="4" t="s">
        <v>382</v>
      </c>
      <c r="D63" s="2" t="s">
        <v>45</v>
      </c>
      <c r="E63" s="2" t="s">
        <v>46</v>
      </c>
      <c r="F63" s="12">
        <f>IF(AND(O63=0,P63=0,S63=0,T63=0,W63=0,X63=0,AA63=0,AB63=0,AE63=0,AF63=0,AI63=0,AJ63=0),"CLOSED",IF(COUNTIF(AI63:AL63,"&gt;0")-COUNTIF(AI63:AL63,"&gt;=1")&gt;=2,"NP/UA",IF(S63&gt;=1,ROUND(S63*IFERROR((IF(AND(T63&gt;=1,AA63&gt;=1),AA63/T63*0.5,0)+IF(AND(U63&gt;=1,AB63&gt;=1),AB63/U63*0.3,0)+IF(AND(V63&gt;=1,AC63&gt;=1),AC63/V63*0.2,0))/(IF(AND(T63&gt;=1,AA63&gt;=1),0.5,0)+IF(AND(U63&gt;=1,AB63&gt;=1),0.3,0)+IF(AND(V63&gt;=1,AC63&gt;=1),0.2,0)),1)*IFERROR((IF(AND(AB63&gt;=1,AI63&gt;=1),AI63/AB63*0.5,0)+IF(AND(AC63&gt;=1,AJ63&gt;=1),AJ63/AC63*0.3,0)+IF(AND(AD63&gt;=1,AK63&gt;=1),AK63/AD63*0.2,0))/(IF(AND(AB63&gt;=1,AI63&gt;=1),0.5,0)+IF(AND(AC63&gt;=1,AJ63&gt;=1),0.3,0)+IF(AND(AD63&gt;=1,AK63&gt;=1),0.2,0)),1),0),IFERROR(ROUND((IF(ISNUMBER(M63),M63*0.4,0)+IF(AI63&gt;=1,AI63*0.25,0)+IF(AJ63&gt;=1,AJ63*0.15,0)+IF(AK63&gt;=1,AK63*0.1,0)+IF(AL63&gt;=1,AL63*0.1,0))/(IF(ISNUMBER(M63),0.4,0)+IF(AI63&gt;=1,0.25,0)+IF(AJ63&gt;=1,0.15,0)+IF(AK63&gt;=1,0.1,0)+IF(AL63&gt;=1,0.1,0)),0),"NP/UA"))))</f>
        <v>62</v>
      </c>
      <c r="G63" s="12">
        <f>IF(AND(O63=0,P63=0,S63=0,T63=0,W63=0,X63=0,AA63=0,AB63=0,AE63=0,AF63=0,AI63=0,AJ63=0),"CLOSED",IF(COUNTIF(AE63:AH63,"&gt;0")-COUNTIF(AE63:AH63,"&gt;=1")&gt;=2,"NP/UA",IF(O63&gt;=1,ROUND(O63*IFERROR((IF(AND(P63&gt;=1,W63&gt;=1),W63/P63*0.5,0)+IF(AND(Q63&gt;=1,X63&gt;=1),X63/Q63*0.3,0)+IF(AND(R63&gt;=1,Y63&gt;=1),Y63/R63*0.2,0))/(IF(AND(P63&gt;=1,W63&gt;=1),0.5,0)+IF(AND(Q63&gt;=1,X63&gt;=1),0.3,0)+IF(AND(R63&gt;=1,Y63&gt;=1),0.2,0)),1)*IFERROR((IF(AND(X63&gt;=1,AE63&gt;=1),AE63/X63*0.5,0)+IF(AND(Y63&gt;=1,AF63&gt;=1),AF63/Y63*0.3,0)+IF(AND(Z63&gt;=1,AG63&gt;=1),AG63/Z63*0.2,0))/(IF(AND(X63&gt;=1,AE63&gt;=1),0.5,0)+IF(AND(Y63&gt;=1,AF63&gt;=1),0.3,0)+IF(AND(Z63&gt;=1,AG63&gt;=1),0.2,0)),1),0),IFERROR(ROUND((IF(ISNUMBER(N63),N63*0.4,0)+IF(AE63&gt;=1,AE63*0.25,0)+IF(AF63&gt;=1,AF63*0.15,0)+IF(AG63&gt;=1,AG63*0.1,0)+IF(AH63&gt;=1,AH63*0.1,0))/(IF(ISNUMBER(N63),0.4,0)+IF(AE63&gt;=1,0.25,0)+IF(AF63&gt;=1,0.15,0)+IF(AG63&gt;=1,0.1,0)+IF(AH63&gt;=1,0.1,0)),0),"NP/UA"))))</f>
        <v>39</v>
      </c>
      <c r="H63" s="13">
        <f>IF(F63="NP/UA","Unavail",IF(F63="CLOSED","CLOSED",IF(ISNUMBER(F63),ROUND(F63/4,0),"Unavail")))</f>
        <v>16</v>
      </c>
      <c r="I63" s="13">
        <f>IF(G63="NP/UA","Unavail",IF(G63="CLOSED","CLOSED",IF(ISNUMBER(G63),ROUND(G63/7,0),"Unavail")))</f>
        <v>6</v>
      </c>
      <c r="J63" s="13">
        <f>IF(F63="NP/UA","Unavail",IF(F63="CLOSED","CLOSED",IF(ISNUMBER(F63),ROUND(F63*0.25*0.75,0),"Unavail")))</f>
        <v>12</v>
      </c>
      <c r="K63" s="13">
        <f>IF(G63="NP/UA","Unavail",IF(G63="CLOSED","CLOSED",IF(ISNUMBER(G63),ROUND(G63*(1/7)*0.75,0),"Unavail")))</f>
        <v>4</v>
      </c>
      <c r="L63" s="7"/>
      <c r="M63" s="11">
        <f>IF(AND(O63=0,P63=0,S63=0,T63=0,W63=0,X63=0,AA63=0,AB63=0,AE63=0,AF63=0,AI63=0,AJ63=0),"CLOSED",IF(COUNTIF(AI63:AL63,"&gt;0")-COUNTIF(AI63:AL63,"&gt;=1")&gt;=2,"NP/UA",IF(AA63&gt;=1,ROUND(AA63*IFERROR((IF(AND(AB63&gt;=1,AI63&gt;=1),AI63/AB63*0.5,0)+IF(AND(AC63&gt;=1,AJ63&gt;=1),AJ63/AC63*0.3,0)+IF(AND(AD63&gt;=1,AK63&gt;=1),AK63/AD63*0.2,0))/(IF(AND(AB63&gt;=1,AI63&gt;=1),0.5,0)+IF(AND(AC63&gt;=1,AJ63&gt;=1),0.3,0)+IF(AND(AD63&gt;=1,AK63&gt;=1),0.2,0)),1),0),IFERROR(ROUND((IF(AI63&gt;=1,AI63*0.5,0)+IF(AJ63&gt;=1,AJ63*0.3,0)+IF(AK63&gt;=1,AK63*0.2,0))/(IF(AI63&gt;=1,0.5,0)+IF(AJ63&gt;=1,0.3,0)+IF(AK63&gt;=1,0.2,0)),0),"NP/UA"))))</f>
        <v>47</v>
      </c>
      <c r="N63" s="11">
        <f>IF(AND(O63=0,P63=0,S63=0,T63=0,W63=0,X63=0,AA63=0,AB63=0,AE63=0,AF63=0,AI63=0,AJ63=0),"CLOSED",IF(COUNTIF(AE63:AH63,"&gt;0")-COUNTIF(AE63:AH63,"&gt;=1")&gt;=2,"NP/UA",IF(W63&gt;=1,ROUND(W63*IFERROR((IF(AND(X63&gt;=1,AE63&gt;=1),AE63/X63*0.5,0)+IF(AND(Y63&gt;=1,AF63&gt;=1),AF63/Y63*0.3,0)+IF(AND(Z63&gt;=1,AG63&gt;=1),AG63/Z63*0.2,0))/(IF(AND(X63&gt;=1,AE63&gt;=1),0.5,0)+IF(AND(Y63&gt;=1,AF63&gt;=1),0.3,0)+IF(AND(Z63&gt;=1,AG63&gt;=1),0.2,0)),1),0),IFERROR(ROUND((IF(AE63&gt;=1,AE63*0.5,0)+IF(AF63&gt;=1,AF63*0.3,0)+IF(AG63&gt;=1,AG63*0.2,0))/(IF(AE63&gt;=1,0.5,0)+IF(AF63&gt;=1,0.3,0)+IF(AG63&gt;=1,0.2,0)),0),"NP/UA"))))</f>
        <v>35</v>
      </c>
      <c r="O63" s="3">
        <v>0.02</v>
      </c>
      <c r="P63" s="3">
        <v>0.02</v>
      </c>
      <c r="Q63" s="3">
        <v>0.02</v>
      </c>
      <c r="R63" s="3">
        <v>0.02</v>
      </c>
      <c r="S63" s="3">
        <v>0.02</v>
      </c>
      <c r="T63" s="3">
        <v>0.02</v>
      </c>
      <c r="U63" s="3">
        <v>0.02</v>
      </c>
      <c r="V63" s="3">
        <v>0.02</v>
      </c>
      <c r="W63">
        <v>38</v>
      </c>
      <c r="X63">
        <v>46</v>
      </c>
      <c r="Y63">
        <v>43</v>
      </c>
      <c r="Z63">
        <v>43</v>
      </c>
      <c r="AA63">
        <v>45</v>
      </c>
      <c r="AB63">
        <v>54</v>
      </c>
      <c r="AC63">
        <v>78</v>
      </c>
      <c r="AD63">
        <v>92</v>
      </c>
      <c r="AE63">
        <v>40</v>
      </c>
      <c r="AF63">
        <v>44</v>
      </c>
      <c r="AG63">
        <v>40</v>
      </c>
      <c r="AH63">
        <v>44</v>
      </c>
      <c r="AI63">
        <v>58</v>
      </c>
      <c r="AJ63">
        <v>83</v>
      </c>
      <c r="AK63">
        <v>84</v>
      </c>
      <c r="AL63">
        <v>79</v>
      </c>
      <c r="AM63" s="2"/>
      <c r="AN63" s="2"/>
      <c r="AO63" s="2"/>
      <c r="AP63" s="2"/>
    </row>
    <row r="64" spans="1:42" x14ac:dyDescent="0.35">
      <c r="A64" s="4" t="s">
        <v>237</v>
      </c>
      <c r="B64" s="4" t="s">
        <v>334</v>
      </c>
      <c r="C64" s="4" t="s">
        <v>382</v>
      </c>
      <c r="D64" s="2" t="s">
        <v>10</v>
      </c>
      <c r="E64" s="2" t="s">
        <v>38</v>
      </c>
      <c r="F64" s="12">
        <f>IF(AND(O64=0,P64=0,S64=0,T64=0,W64=0,X64=0,AA64=0,AB64=0,AE64=0,AF64=0,AI64=0,AJ64=0),"CLOSED",IF(COUNTIF(AI64:AL64,"&gt;0")-COUNTIF(AI64:AL64,"&gt;=1")&gt;=2,"NP/UA",IF(S64&gt;=1,ROUND(S64*IFERROR((IF(AND(T64&gt;=1,AA64&gt;=1),AA64/T64*0.5,0)+IF(AND(U64&gt;=1,AB64&gt;=1),AB64/U64*0.3,0)+IF(AND(V64&gt;=1,AC64&gt;=1),AC64/V64*0.2,0))/(IF(AND(T64&gt;=1,AA64&gt;=1),0.5,0)+IF(AND(U64&gt;=1,AB64&gt;=1),0.3,0)+IF(AND(V64&gt;=1,AC64&gt;=1),0.2,0)),1)*IFERROR((IF(AND(AB64&gt;=1,AI64&gt;=1),AI64/AB64*0.5,0)+IF(AND(AC64&gt;=1,AJ64&gt;=1),AJ64/AC64*0.3,0)+IF(AND(AD64&gt;=1,AK64&gt;=1),AK64/AD64*0.2,0))/(IF(AND(AB64&gt;=1,AI64&gt;=1),0.5,0)+IF(AND(AC64&gt;=1,AJ64&gt;=1),0.3,0)+IF(AND(AD64&gt;=1,AK64&gt;=1),0.2,0)),1),0),IFERROR(ROUND((IF(ISNUMBER(M64),M64*0.4,0)+IF(AI64&gt;=1,AI64*0.25,0)+IF(AJ64&gt;=1,AJ64*0.15,0)+IF(AK64&gt;=1,AK64*0.1,0)+IF(AL64&gt;=1,AL64*0.1,0))/(IF(ISNUMBER(M64),0.4,0)+IF(AI64&gt;=1,0.25,0)+IF(AJ64&gt;=1,0.15,0)+IF(AK64&gt;=1,0.1,0)+IF(AL64&gt;=1,0.1,0)),0),"NP/UA"))))</f>
        <v>19</v>
      </c>
      <c r="G64" s="12">
        <f>IF(AND(O64=0,P64=0,S64=0,T64=0,W64=0,X64=0,AA64=0,AB64=0,AE64=0,AF64=0,AI64=0,AJ64=0),"CLOSED",IF(COUNTIF(AE64:AH64,"&gt;0")-COUNTIF(AE64:AH64,"&gt;=1")&gt;=2,"NP/UA",IF(O64&gt;=1,ROUND(O64*IFERROR((IF(AND(P64&gt;=1,W64&gt;=1),W64/P64*0.5,0)+IF(AND(Q64&gt;=1,X64&gt;=1),X64/Q64*0.3,0)+IF(AND(R64&gt;=1,Y64&gt;=1),Y64/R64*0.2,0))/(IF(AND(P64&gt;=1,W64&gt;=1),0.5,0)+IF(AND(Q64&gt;=1,X64&gt;=1),0.3,0)+IF(AND(R64&gt;=1,Y64&gt;=1),0.2,0)),1)*IFERROR((IF(AND(X64&gt;=1,AE64&gt;=1),AE64/X64*0.5,0)+IF(AND(Y64&gt;=1,AF64&gt;=1),AF64/Y64*0.3,0)+IF(AND(Z64&gt;=1,AG64&gt;=1),AG64/Z64*0.2,0))/(IF(AND(X64&gt;=1,AE64&gt;=1),0.5,0)+IF(AND(Y64&gt;=1,AF64&gt;=1),0.3,0)+IF(AND(Z64&gt;=1,AG64&gt;=1),0.2,0)),1),0),IFERROR(ROUND((IF(ISNUMBER(N64),N64*0.4,0)+IF(AE64&gt;=1,AE64*0.25,0)+IF(AF64&gt;=1,AF64*0.15,0)+IF(AG64&gt;=1,AG64*0.1,0)+IF(AH64&gt;=1,AH64*0.1,0))/(IF(ISNUMBER(N64),0.4,0)+IF(AE64&gt;=1,0.25,0)+IF(AF64&gt;=1,0.15,0)+IF(AG64&gt;=1,0.1,0)+IF(AH64&gt;=1,0.1,0)),0),"NP/UA"))))</f>
        <v>10</v>
      </c>
      <c r="H64" s="13">
        <f>IF(F64="NP/UA","Unavail",IF(F64="CLOSED","CLOSED",IF(ISNUMBER(F64),ROUND(F64/4,0),"Unavail")))</f>
        <v>5</v>
      </c>
      <c r="I64" s="13">
        <f>IF(G64="NP/UA","Unavail",IF(G64="CLOSED","CLOSED",IF(ISNUMBER(G64),ROUND(G64/7,0),"Unavail")))</f>
        <v>1</v>
      </c>
      <c r="J64" s="13">
        <f>IF(F64="NP/UA","Unavail",IF(F64="CLOSED","CLOSED",IF(ISNUMBER(F64),ROUND(F64*0.25*0.75,0),"Unavail")))</f>
        <v>4</v>
      </c>
      <c r="K64" s="13">
        <f>IF(G64="NP/UA","Unavail",IF(G64="CLOSED","CLOSED",IF(ISNUMBER(G64),ROUND(G64*(1/7)*0.75,0),"Unavail")))</f>
        <v>1</v>
      </c>
      <c r="L64" s="7"/>
      <c r="M64" s="11">
        <f>IF(AND(O64=0,P64=0,S64=0,T64=0,W64=0,X64=0,AA64=0,AB64=0,AE64=0,AF64=0,AI64=0,AJ64=0),"CLOSED",IF(COUNTIF(AI64:AL64,"&gt;0")-COUNTIF(AI64:AL64,"&gt;=1")&gt;=2,"NP/UA",IF(AA64&gt;=1,ROUND(AA64*IFERROR((IF(AND(AB64&gt;=1,AI64&gt;=1),AI64/AB64*0.5,0)+IF(AND(AC64&gt;=1,AJ64&gt;=1),AJ64/AC64*0.3,0)+IF(AND(AD64&gt;=1,AK64&gt;=1),AK64/AD64*0.2,0))/(IF(AND(AB64&gt;=1,AI64&gt;=1),0.5,0)+IF(AND(AC64&gt;=1,AJ64&gt;=1),0.3,0)+IF(AND(AD64&gt;=1,AK64&gt;=1),0.2,0)),1),0),IFERROR(ROUND((IF(AI64&gt;=1,AI64*0.5,0)+IF(AJ64&gt;=1,AJ64*0.3,0)+IF(AK64&gt;=1,AK64*0.2,0))/(IF(AI64&gt;=1,0.5,0)+IF(AJ64&gt;=1,0.3,0)+IF(AK64&gt;=1,0.2,0)),0),"NP/UA"))))</f>
        <v>14</v>
      </c>
      <c r="N64" s="11">
        <f>IF(AND(O64=0,P64=0,S64=0,T64=0,W64=0,X64=0,AA64=0,AB64=0,AE64=0,AF64=0,AI64=0,AJ64=0),"CLOSED",IF(COUNTIF(AE64:AH64,"&gt;0")-COUNTIF(AE64:AH64,"&gt;=1")&gt;=2,"NP/UA",IF(W64&gt;=1,ROUND(W64*IFERROR((IF(AND(X64&gt;=1,AE64&gt;=1),AE64/X64*0.5,0)+IF(AND(Y64&gt;=1,AF64&gt;=1),AF64/Y64*0.3,0)+IF(AND(Z64&gt;=1,AG64&gt;=1),AG64/Z64*0.2,0))/(IF(AND(X64&gt;=1,AE64&gt;=1),0.5,0)+IF(AND(Y64&gt;=1,AF64&gt;=1),0.3,0)+IF(AND(Z64&gt;=1,AG64&gt;=1),0.2,0)),1),0),IFERROR(ROUND((IF(AE64&gt;=1,AE64*0.5,0)+IF(AF64&gt;=1,AF64*0.3,0)+IF(AG64&gt;=1,AG64*0.2,0))/(IF(AE64&gt;=1,0.5,0)+IF(AF64&gt;=1,0.3,0)+IF(AG64&gt;=1,0.2,0)),0),"NP/UA"))))</f>
        <v>9</v>
      </c>
      <c r="O64" s="3">
        <v>0.02</v>
      </c>
      <c r="P64" s="3">
        <v>0.02</v>
      </c>
      <c r="Q64" s="3">
        <v>0.02</v>
      </c>
      <c r="R64" s="3">
        <v>0.02</v>
      </c>
      <c r="S64" s="3">
        <v>0.02</v>
      </c>
      <c r="T64" s="3">
        <v>0.02</v>
      </c>
      <c r="U64" s="3">
        <v>0.02</v>
      </c>
      <c r="V64" s="3">
        <v>0.02</v>
      </c>
      <c r="W64">
        <v>10</v>
      </c>
      <c r="X64">
        <v>12</v>
      </c>
      <c r="Y64">
        <v>18</v>
      </c>
      <c r="Z64" s="3">
        <v>0.02</v>
      </c>
      <c r="AA64">
        <v>12</v>
      </c>
      <c r="AB64">
        <v>18</v>
      </c>
      <c r="AC64">
        <v>31</v>
      </c>
      <c r="AD64" s="3">
        <v>0.02</v>
      </c>
      <c r="AE64">
        <v>11</v>
      </c>
      <c r="AF64">
        <v>17</v>
      </c>
      <c r="AG64">
        <v>3</v>
      </c>
      <c r="AH64" s="3">
        <v>0.02</v>
      </c>
      <c r="AI64">
        <v>22</v>
      </c>
      <c r="AJ64">
        <v>32</v>
      </c>
      <c r="AK64">
        <v>14</v>
      </c>
      <c r="AL64" s="3">
        <v>0.02</v>
      </c>
      <c r="AM64" s="2"/>
      <c r="AN64" s="2"/>
      <c r="AO64" s="2"/>
      <c r="AP64" s="2"/>
    </row>
    <row r="65" spans="1:42" x14ac:dyDescent="0.35">
      <c r="A65" s="4" t="s">
        <v>238</v>
      </c>
      <c r="B65" s="4" t="s">
        <v>334</v>
      </c>
      <c r="C65" s="4" t="s">
        <v>382</v>
      </c>
      <c r="D65" s="2" t="s">
        <v>3</v>
      </c>
      <c r="E65" s="2" t="s">
        <v>84</v>
      </c>
      <c r="F65" s="12">
        <f>IF(AND(O65=0,P65=0,S65=0,T65=0,W65=0,X65=0,AA65=0,AB65=0,AE65=0,AF65=0,AI65=0,AJ65=0),"CLOSED",IF(COUNTIF(AI65:AL65,"&gt;0")-COUNTIF(AI65:AL65,"&gt;=1")&gt;=2,"NP/UA",IF(S65&gt;=1,ROUND(S65*IFERROR((IF(AND(T65&gt;=1,AA65&gt;=1),AA65/T65*0.5,0)+IF(AND(U65&gt;=1,AB65&gt;=1),AB65/U65*0.3,0)+IF(AND(V65&gt;=1,AC65&gt;=1),AC65/V65*0.2,0))/(IF(AND(T65&gt;=1,AA65&gt;=1),0.5,0)+IF(AND(U65&gt;=1,AB65&gt;=1),0.3,0)+IF(AND(V65&gt;=1,AC65&gt;=1),0.2,0)),1)*IFERROR((IF(AND(AB65&gt;=1,AI65&gt;=1),AI65/AB65*0.5,0)+IF(AND(AC65&gt;=1,AJ65&gt;=1),AJ65/AC65*0.3,0)+IF(AND(AD65&gt;=1,AK65&gt;=1),AK65/AD65*0.2,0))/(IF(AND(AB65&gt;=1,AI65&gt;=1),0.5,0)+IF(AND(AC65&gt;=1,AJ65&gt;=1),0.3,0)+IF(AND(AD65&gt;=1,AK65&gt;=1),0.2,0)),1),0),IFERROR(ROUND((IF(ISNUMBER(M65),M65*0.4,0)+IF(AI65&gt;=1,AI65*0.25,0)+IF(AJ65&gt;=1,AJ65*0.15,0)+IF(AK65&gt;=1,AK65*0.1,0)+IF(AL65&gt;=1,AL65*0.1,0))/(IF(ISNUMBER(M65),0.4,0)+IF(AI65&gt;=1,0.25,0)+IF(AJ65&gt;=1,0.15,0)+IF(AK65&gt;=1,0.1,0)+IF(AL65&gt;=1,0.1,0)),0),"NP/UA"))))</f>
        <v>37</v>
      </c>
      <c r="G65" s="12">
        <f>IF(AND(O65=0,P65=0,S65=0,T65=0,W65=0,X65=0,AA65=0,AB65=0,AE65=0,AF65=0,AI65=0,AJ65=0),"CLOSED",IF(COUNTIF(AE65:AH65,"&gt;0")-COUNTIF(AE65:AH65,"&gt;=1")&gt;=2,"NP/UA",IF(O65&gt;=1,ROUND(O65*IFERROR((IF(AND(P65&gt;=1,W65&gt;=1),W65/P65*0.5,0)+IF(AND(Q65&gt;=1,X65&gt;=1),X65/Q65*0.3,0)+IF(AND(R65&gt;=1,Y65&gt;=1),Y65/R65*0.2,0))/(IF(AND(P65&gt;=1,W65&gt;=1),0.5,0)+IF(AND(Q65&gt;=1,X65&gt;=1),0.3,0)+IF(AND(R65&gt;=1,Y65&gt;=1),0.2,0)),1)*IFERROR((IF(AND(X65&gt;=1,AE65&gt;=1),AE65/X65*0.5,0)+IF(AND(Y65&gt;=1,AF65&gt;=1),AF65/Y65*0.3,0)+IF(AND(Z65&gt;=1,AG65&gt;=1),AG65/Z65*0.2,0))/(IF(AND(X65&gt;=1,AE65&gt;=1),0.5,0)+IF(AND(Y65&gt;=1,AF65&gt;=1),0.3,0)+IF(AND(Z65&gt;=1,AG65&gt;=1),0.2,0)),1),0),IFERROR(ROUND((IF(ISNUMBER(N65),N65*0.4,0)+IF(AE65&gt;=1,AE65*0.25,0)+IF(AF65&gt;=1,AF65*0.15,0)+IF(AG65&gt;=1,AG65*0.1,0)+IF(AH65&gt;=1,AH65*0.1,0))/(IF(ISNUMBER(N65),0.4,0)+IF(AE65&gt;=1,0.25,0)+IF(AF65&gt;=1,0.15,0)+IF(AG65&gt;=1,0.1,0)+IF(AH65&gt;=1,0.1,0)),0),"NP/UA"))))</f>
        <v>29</v>
      </c>
      <c r="H65" s="13">
        <f>IF(F65="NP/UA","Unavail",IF(F65="CLOSED","CLOSED",IF(ISNUMBER(F65),ROUND(F65/4,0),"Unavail")))</f>
        <v>9</v>
      </c>
      <c r="I65" s="13">
        <f>IF(G65="NP/UA","Unavail",IF(G65="CLOSED","CLOSED",IF(ISNUMBER(G65),ROUND(G65/7,0),"Unavail")))</f>
        <v>4</v>
      </c>
      <c r="J65" s="13">
        <f>IF(F65="NP/UA","Unavail",IF(F65="CLOSED","CLOSED",IF(ISNUMBER(F65),ROUND(F65*0.25*0.75,0),"Unavail")))</f>
        <v>7</v>
      </c>
      <c r="K65" s="13">
        <f>IF(G65="NP/UA","Unavail",IF(G65="CLOSED","CLOSED",IF(ISNUMBER(G65),ROUND(G65*(1/7)*0.75,0),"Unavail")))</f>
        <v>3</v>
      </c>
      <c r="L65" s="7"/>
      <c r="M65" s="11">
        <f>IF(AND(O65=0,P65=0,S65=0,T65=0,W65=0,X65=0,AA65=0,AB65=0,AE65=0,AF65=0,AI65=0,AJ65=0),"CLOSED",IF(COUNTIF(AI65:AL65,"&gt;0")-COUNTIF(AI65:AL65,"&gt;=1")&gt;=2,"NP/UA",IF(AA65&gt;=1,ROUND(AA65*IFERROR((IF(AND(AB65&gt;=1,AI65&gt;=1),AI65/AB65*0.5,0)+IF(AND(AC65&gt;=1,AJ65&gt;=1),AJ65/AC65*0.3,0)+IF(AND(AD65&gt;=1,AK65&gt;=1),AK65/AD65*0.2,0))/(IF(AND(AB65&gt;=1,AI65&gt;=1),0.5,0)+IF(AND(AC65&gt;=1,AJ65&gt;=1),0.3,0)+IF(AND(AD65&gt;=1,AK65&gt;=1),0.2,0)),1),0),IFERROR(ROUND((IF(AI65&gt;=1,AI65*0.5,0)+IF(AJ65&gt;=1,AJ65*0.3,0)+IF(AK65&gt;=1,AK65*0.2,0))/(IF(AI65&gt;=1,0.5,0)+IF(AJ65&gt;=1,0.3,0)+IF(AK65&gt;=1,0.2,0)),0),"NP/UA"))))</f>
        <v>29</v>
      </c>
      <c r="N65" s="11">
        <f>IF(AND(O65=0,P65=0,S65=0,T65=0,W65=0,X65=0,AA65=0,AB65=0,AE65=0,AF65=0,AI65=0,AJ65=0),"CLOSED",IF(COUNTIF(AE65:AH65,"&gt;0")-COUNTIF(AE65:AH65,"&gt;=1")&gt;=2,"NP/UA",IF(W65&gt;=1,ROUND(W65*IFERROR((IF(AND(X65&gt;=1,AE65&gt;=1),AE65/X65*0.5,0)+IF(AND(Y65&gt;=1,AF65&gt;=1),AF65/Y65*0.3,0)+IF(AND(Z65&gt;=1,AG65&gt;=1),AG65/Z65*0.2,0))/(IF(AND(X65&gt;=1,AE65&gt;=1),0.5,0)+IF(AND(Y65&gt;=1,AF65&gt;=1),0.3,0)+IF(AND(Z65&gt;=1,AG65&gt;=1),0.2,0)),1),0),IFERROR(ROUND((IF(AE65&gt;=1,AE65*0.5,0)+IF(AF65&gt;=1,AF65*0.3,0)+IF(AG65&gt;=1,AG65*0.2,0))/(IF(AE65&gt;=1,0.5,0)+IF(AF65&gt;=1,0.3,0)+IF(AG65&gt;=1,0.2,0)),0),"NP/UA"))))</f>
        <v>30</v>
      </c>
      <c r="O65" s="3">
        <v>0.02</v>
      </c>
      <c r="P65" s="3">
        <v>0.02</v>
      </c>
      <c r="Q65" s="3">
        <v>0.02</v>
      </c>
      <c r="R65" s="3">
        <v>0.02</v>
      </c>
      <c r="S65" s="3">
        <v>0.02</v>
      </c>
      <c r="T65" s="3">
        <v>0.02</v>
      </c>
      <c r="U65" s="3">
        <v>0.02</v>
      </c>
      <c r="V65" s="3">
        <v>0.02</v>
      </c>
      <c r="W65">
        <v>23</v>
      </c>
      <c r="X65">
        <v>24</v>
      </c>
      <c r="Y65">
        <v>21</v>
      </c>
      <c r="Z65">
        <v>20</v>
      </c>
      <c r="AA65">
        <v>25</v>
      </c>
      <c r="AB65">
        <v>36</v>
      </c>
      <c r="AC65">
        <v>38</v>
      </c>
      <c r="AD65">
        <v>35</v>
      </c>
      <c r="AE65">
        <v>34</v>
      </c>
      <c r="AF65">
        <v>26</v>
      </c>
      <c r="AG65">
        <v>23</v>
      </c>
      <c r="AH65">
        <v>20</v>
      </c>
      <c r="AI65">
        <v>44</v>
      </c>
      <c r="AJ65">
        <v>36</v>
      </c>
      <c r="AK65">
        <v>47</v>
      </c>
      <c r="AL65">
        <v>42</v>
      </c>
      <c r="AM65" s="2"/>
      <c r="AN65" s="2"/>
      <c r="AO65" s="2"/>
      <c r="AP65" s="2"/>
    </row>
    <row r="66" spans="1:42" x14ac:dyDescent="0.35">
      <c r="A66" s="4" t="s">
        <v>239</v>
      </c>
      <c r="B66" s="4" t="s">
        <v>334</v>
      </c>
      <c r="C66" s="4" t="s">
        <v>382</v>
      </c>
      <c r="D66" s="2" t="s">
        <v>3</v>
      </c>
      <c r="E66" s="2" t="s">
        <v>35</v>
      </c>
      <c r="F66" s="12">
        <f>IF(AND(O66=0,P66=0,S66=0,T66=0,W66=0,X66=0,AA66=0,AB66=0,AE66=0,AF66=0,AI66=0,AJ66=0),"CLOSED",IF(COUNTIF(AI66:AL66,"&gt;0")-COUNTIF(AI66:AL66,"&gt;=1")&gt;=2,"NP/UA",IF(S66&gt;=1,ROUND(S66*IFERROR((IF(AND(T66&gt;=1,AA66&gt;=1),AA66/T66*0.5,0)+IF(AND(U66&gt;=1,AB66&gt;=1),AB66/U66*0.3,0)+IF(AND(V66&gt;=1,AC66&gt;=1),AC66/V66*0.2,0))/(IF(AND(T66&gt;=1,AA66&gt;=1),0.5,0)+IF(AND(U66&gt;=1,AB66&gt;=1),0.3,0)+IF(AND(V66&gt;=1,AC66&gt;=1),0.2,0)),1)*IFERROR((IF(AND(AB66&gt;=1,AI66&gt;=1),AI66/AB66*0.5,0)+IF(AND(AC66&gt;=1,AJ66&gt;=1),AJ66/AC66*0.3,0)+IF(AND(AD66&gt;=1,AK66&gt;=1),AK66/AD66*0.2,0))/(IF(AND(AB66&gt;=1,AI66&gt;=1),0.5,0)+IF(AND(AC66&gt;=1,AJ66&gt;=1),0.3,0)+IF(AND(AD66&gt;=1,AK66&gt;=1),0.2,0)),1),0),IFERROR(ROUND((IF(ISNUMBER(M66),M66*0.4,0)+IF(AI66&gt;=1,AI66*0.25,0)+IF(AJ66&gt;=1,AJ66*0.15,0)+IF(AK66&gt;=1,AK66*0.1,0)+IF(AL66&gt;=1,AL66*0.1,0))/(IF(ISNUMBER(M66),0.4,0)+IF(AI66&gt;=1,0.25,0)+IF(AJ66&gt;=1,0.15,0)+IF(AK66&gt;=1,0.1,0)+IF(AL66&gt;=1,0.1,0)),0),"NP/UA"))))</f>
        <v>47</v>
      </c>
      <c r="G66" s="12">
        <f>IF(AND(O66=0,P66=0,S66=0,T66=0,W66=0,X66=0,AA66=0,AB66=0,AE66=0,AF66=0,AI66=0,AJ66=0),"CLOSED",IF(COUNTIF(AE66:AH66,"&gt;0")-COUNTIF(AE66:AH66,"&gt;=1")&gt;=2,"NP/UA",IF(O66&gt;=1,ROUND(O66*IFERROR((IF(AND(P66&gt;=1,W66&gt;=1),W66/P66*0.5,0)+IF(AND(Q66&gt;=1,X66&gt;=1),X66/Q66*0.3,0)+IF(AND(R66&gt;=1,Y66&gt;=1),Y66/R66*0.2,0))/(IF(AND(P66&gt;=1,W66&gt;=1),0.5,0)+IF(AND(Q66&gt;=1,X66&gt;=1),0.3,0)+IF(AND(R66&gt;=1,Y66&gt;=1),0.2,0)),1)*IFERROR((IF(AND(X66&gt;=1,AE66&gt;=1),AE66/X66*0.5,0)+IF(AND(Y66&gt;=1,AF66&gt;=1),AF66/Y66*0.3,0)+IF(AND(Z66&gt;=1,AG66&gt;=1),AG66/Z66*0.2,0))/(IF(AND(X66&gt;=1,AE66&gt;=1),0.5,0)+IF(AND(Y66&gt;=1,AF66&gt;=1),0.3,0)+IF(AND(Z66&gt;=1,AG66&gt;=1),0.2,0)),1),0),IFERROR(ROUND((IF(ISNUMBER(N66),N66*0.4,0)+IF(AE66&gt;=1,AE66*0.25,0)+IF(AF66&gt;=1,AF66*0.15,0)+IF(AG66&gt;=1,AG66*0.1,0)+IF(AH66&gt;=1,AH66*0.1,0))/(IF(ISNUMBER(N66),0.4,0)+IF(AE66&gt;=1,0.25,0)+IF(AF66&gt;=1,0.15,0)+IF(AG66&gt;=1,0.1,0)+IF(AH66&gt;=1,0.1,0)),0),"NP/UA"))))</f>
        <v>32</v>
      </c>
      <c r="H66" s="13">
        <f>IF(F66="NP/UA","Unavail",IF(F66="CLOSED","CLOSED",IF(ISNUMBER(F66),ROUND(F66/4,0),"Unavail")))</f>
        <v>12</v>
      </c>
      <c r="I66" s="13">
        <f>IF(G66="NP/UA","Unavail",IF(G66="CLOSED","CLOSED",IF(ISNUMBER(G66),ROUND(G66/7,0),"Unavail")))</f>
        <v>5</v>
      </c>
      <c r="J66" s="13">
        <f>IF(F66="NP/UA","Unavail",IF(F66="CLOSED","CLOSED",IF(ISNUMBER(F66),ROUND(F66*0.25*0.75,0),"Unavail")))</f>
        <v>9</v>
      </c>
      <c r="K66" s="13">
        <f>IF(G66="NP/UA","Unavail",IF(G66="CLOSED","CLOSED",IF(ISNUMBER(G66),ROUND(G66*(1/7)*0.75,0),"Unavail")))</f>
        <v>3</v>
      </c>
      <c r="L66" s="7"/>
      <c r="M66" s="11">
        <f>IF(AND(O66=0,P66=0,S66=0,T66=0,W66=0,X66=0,AA66=0,AB66=0,AE66=0,AF66=0,AI66=0,AJ66=0),"CLOSED",IF(COUNTIF(AI66:AL66,"&gt;0")-COUNTIF(AI66:AL66,"&gt;=1")&gt;=2,"NP/UA",IF(AA66&gt;=1,ROUND(AA66*IFERROR((IF(AND(AB66&gt;=1,AI66&gt;=1),AI66/AB66*0.5,0)+IF(AND(AC66&gt;=1,AJ66&gt;=1),AJ66/AC66*0.3,0)+IF(AND(AD66&gt;=1,AK66&gt;=1),AK66/AD66*0.2,0))/(IF(AND(AB66&gt;=1,AI66&gt;=1),0.5,0)+IF(AND(AC66&gt;=1,AJ66&gt;=1),0.3,0)+IF(AND(AD66&gt;=1,AK66&gt;=1),0.2,0)),1),0),IFERROR(ROUND((IF(AI66&gt;=1,AI66*0.5,0)+IF(AJ66&gt;=1,AJ66*0.3,0)+IF(AK66&gt;=1,AK66*0.2,0))/(IF(AI66&gt;=1,0.5,0)+IF(AJ66&gt;=1,0.3,0)+IF(AK66&gt;=1,0.2,0)),0),"NP/UA"))))</f>
        <v>48</v>
      </c>
      <c r="N66" s="11">
        <f>IF(AND(O66=0,P66=0,S66=0,T66=0,W66=0,X66=0,AA66=0,AB66=0,AE66=0,AF66=0,AI66=0,AJ66=0),"CLOSED",IF(COUNTIF(AE66:AH66,"&gt;0")-COUNTIF(AE66:AH66,"&gt;=1")&gt;=2,"NP/UA",IF(W66&gt;=1,ROUND(W66*IFERROR((IF(AND(X66&gt;=1,AE66&gt;=1),AE66/X66*0.5,0)+IF(AND(Y66&gt;=1,AF66&gt;=1),AF66/Y66*0.3,0)+IF(AND(Z66&gt;=1,AG66&gt;=1),AG66/Z66*0.2,0))/(IF(AND(X66&gt;=1,AE66&gt;=1),0.5,0)+IF(AND(Y66&gt;=1,AF66&gt;=1),0.3,0)+IF(AND(Z66&gt;=1,AG66&gt;=1),0.2,0)),1),0),IFERROR(ROUND((IF(AE66&gt;=1,AE66*0.5,0)+IF(AF66&gt;=1,AF66*0.3,0)+IF(AG66&gt;=1,AG66*0.2,0))/(IF(AE66&gt;=1,0.5,0)+IF(AF66&gt;=1,0.3,0)+IF(AG66&gt;=1,0.2,0)),0),"NP/UA"))))</f>
        <v>35</v>
      </c>
      <c r="O66" s="3">
        <v>0.02</v>
      </c>
      <c r="P66" s="3">
        <v>0.02</v>
      </c>
      <c r="Q66" s="3">
        <v>0.02</v>
      </c>
      <c r="R66" s="3">
        <v>0.02</v>
      </c>
      <c r="S66" s="3">
        <v>0.02</v>
      </c>
      <c r="T66" s="3">
        <v>0.02</v>
      </c>
      <c r="U66" s="3">
        <v>0.02</v>
      </c>
      <c r="V66" s="3">
        <v>0.02</v>
      </c>
      <c r="W66">
        <v>25</v>
      </c>
      <c r="X66">
        <v>22</v>
      </c>
      <c r="Y66">
        <v>31</v>
      </c>
      <c r="Z66">
        <v>15</v>
      </c>
      <c r="AA66">
        <v>37</v>
      </c>
      <c r="AB66">
        <v>36</v>
      </c>
      <c r="AC66">
        <v>41</v>
      </c>
      <c r="AD66">
        <v>28</v>
      </c>
      <c r="AE66">
        <v>36</v>
      </c>
      <c r="AF66">
        <v>29</v>
      </c>
      <c r="AG66">
        <v>23</v>
      </c>
      <c r="AH66">
        <v>27</v>
      </c>
      <c r="AI66">
        <v>47</v>
      </c>
      <c r="AJ66">
        <v>52</v>
      </c>
      <c r="AK66">
        <v>36</v>
      </c>
      <c r="AL66">
        <v>51</v>
      </c>
      <c r="AM66" s="2"/>
      <c r="AN66" s="2"/>
      <c r="AO66" s="2"/>
      <c r="AP66" s="2"/>
    </row>
    <row r="67" spans="1:42" x14ac:dyDescent="0.35">
      <c r="A67" s="4" t="s">
        <v>240</v>
      </c>
      <c r="B67" s="4" t="s">
        <v>334</v>
      </c>
      <c r="C67" s="4" t="s">
        <v>382</v>
      </c>
      <c r="D67" s="2" t="s">
        <v>3</v>
      </c>
      <c r="E67" s="2" t="s">
        <v>198</v>
      </c>
      <c r="F67" s="12">
        <f>IF(AND(O67=0,P67=0,S67=0,T67=0,W67=0,X67=0,AA67=0,AB67=0,AE67=0,AF67=0,AI67=0,AJ67=0),"CLOSED",IF(COUNTIF(AI67:AL67,"&gt;0")-COUNTIF(AI67:AL67,"&gt;=1")&gt;=2,"NP/UA",IF(S67&gt;=1,ROUND(S67*IFERROR((IF(AND(T67&gt;=1,AA67&gt;=1),AA67/T67*0.5,0)+IF(AND(U67&gt;=1,AB67&gt;=1),AB67/U67*0.3,0)+IF(AND(V67&gt;=1,AC67&gt;=1),AC67/V67*0.2,0))/(IF(AND(T67&gt;=1,AA67&gt;=1),0.5,0)+IF(AND(U67&gt;=1,AB67&gt;=1),0.3,0)+IF(AND(V67&gt;=1,AC67&gt;=1),0.2,0)),1)*IFERROR((IF(AND(AB67&gt;=1,AI67&gt;=1),AI67/AB67*0.5,0)+IF(AND(AC67&gt;=1,AJ67&gt;=1),AJ67/AC67*0.3,0)+IF(AND(AD67&gt;=1,AK67&gt;=1),AK67/AD67*0.2,0))/(IF(AND(AB67&gt;=1,AI67&gt;=1),0.5,0)+IF(AND(AC67&gt;=1,AJ67&gt;=1),0.3,0)+IF(AND(AD67&gt;=1,AK67&gt;=1),0.2,0)),1),0),IFERROR(ROUND((IF(ISNUMBER(M67),M67*0.4,0)+IF(AI67&gt;=1,AI67*0.25,0)+IF(AJ67&gt;=1,AJ67*0.15,0)+IF(AK67&gt;=1,AK67*0.1,0)+IF(AL67&gt;=1,AL67*0.1,0))/(IF(ISNUMBER(M67),0.4,0)+IF(AI67&gt;=1,0.25,0)+IF(AJ67&gt;=1,0.15,0)+IF(AK67&gt;=1,0.1,0)+IF(AL67&gt;=1,0.1,0)),0),"NP/UA"))))</f>
        <v>37</v>
      </c>
      <c r="G67" s="12">
        <f>IF(AND(O67=0,P67=0,S67=0,T67=0,W67=0,X67=0,AA67=0,AB67=0,AE67=0,AF67=0,AI67=0,AJ67=0),"CLOSED",IF(COUNTIF(AE67:AH67,"&gt;0")-COUNTIF(AE67:AH67,"&gt;=1")&gt;=2,"NP/UA",IF(O67&gt;=1,ROUND(O67*IFERROR((IF(AND(P67&gt;=1,W67&gt;=1),W67/P67*0.5,0)+IF(AND(Q67&gt;=1,X67&gt;=1),X67/Q67*0.3,0)+IF(AND(R67&gt;=1,Y67&gt;=1),Y67/R67*0.2,0))/(IF(AND(P67&gt;=1,W67&gt;=1),0.5,0)+IF(AND(Q67&gt;=1,X67&gt;=1),0.3,0)+IF(AND(R67&gt;=1,Y67&gt;=1),0.2,0)),1)*IFERROR((IF(AND(X67&gt;=1,AE67&gt;=1),AE67/X67*0.5,0)+IF(AND(Y67&gt;=1,AF67&gt;=1),AF67/Y67*0.3,0)+IF(AND(Z67&gt;=1,AG67&gt;=1),AG67/Z67*0.2,0))/(IF(AND(X67&gt;=1,AE67&gt;=1),0.5,0)+IF(AND(Y67&gt;=1,AF67&gt;=1),0.3,0)+IF(AND(Z67&gt;=1,AG67&gt;=1),0.2,0)),1),0),IFERROR(ROUND((IF(ISNUMBER(N67),N67*0.4,0)+IF(AE67&gt;=1,AE67*0.25,0)+IF(AF67&gt;=1,AF67*0.15,0)+IF(AG67&gt;=1,AG67*0.1,0)+IF(AH67&gt;=1,AH67*0.1,0))/(IF(ISNUMBER(N67),0.4,0)+IF(AE67&gt;=1,0.25,0)+IF(AF67&gt;=1,0.15,0)+IF(AG67&gt;=1,0.1,0)+IF(AH67&gt;=1,0.1,0)),0),"NP/UA"))))</f>
        <v>25</v>
      </c>
      <c r="H67" s="13">
        <f>IF(F67="NP/UA","Unavail",IF(F67="CLOSED","CLOSED",IF(ISNUMBER(F67),ROUND(F67/4,0),"Unavail")))</f>
        <v>9</v>
      </c>
      <c r="I67" s="13">
        <f>IF(G67="NP/UA","Unavail",IF(G67="CLOSED","CLOSED",IF(ISNUMBER(G67),ROUND(G67/7,0),"Unavail")))</f>
        <v>4</v>
      </c>
      <c r="J67" s="13">
        <f>IF(F67="NP/UA","Unavail",IF(F67="CLOSED","CLOSED",IF(ISNUMBER(F67),ROUND(F67*0.25*0.75,0),"Unavail")))</f>
        <v>7</v>
      </c>
      <c r="K67" s="13">
        <f>IF(G67="NP/UA","Unavail",IF(G67="CLOSED","CLOSED",IF(ISNUMBER(G67),ROUND(G67*(1/7)*0.75,0),"Unavail")))</f>
        <v>3</v>
      </c>
      <c r="L67" s="7"/>
      <c r="M67" s="11">
        <f>IF(AND(O67=0,P67=0,S67=0,T67=0,W67=0,X67=0,AA67=0,AB67=0,AE67=0,AF67=0,AI67=0,AJ67=0),"CLOSED",IF(COUNTIF(AI67:AL67,"&gt;0")-COUNTIF(AI67:AL67,"&gt;=1")&gt;=2,"NP/UA",IF(AA67&gt;=1,ROUND(AA67*IFERROR((IF(AND(AB67&gt;=1,AI67&gt;=1),AI67/AB67*0.5,0)+IF(AND(AC67&gt;=1,AJ67&gt;=1),AJ67/AC67*0.3,0)+IF(AND(AD67&gt;=1,AK67&gt;=1),AK67/AD67*0.2,0))/(IF(AND(AB67&gt;=1,AI67&gt;=1),0.5,0)+IF(AND(AC67&gt;=1,AJ67&gt;=1),0.3,0)+IF(AND(AD67&gt;=1,AK67&gt;=1),0.2,0)),1),0),IFERROR(ROUND((IF(AI67&gt;=1,AI67*0.5,0)+IF(AJ67&gt;=1,AJ67*0.3,0)+IF(AK67&gt;=1,AK67*0.2,0))/(IF(AI67&gt;=1,0.5,0)+IF(AJ67&gt;=1,0.3,0)+IF(AK67&gt;=1,0.2,0)),0),"NP/UA"))))</f>
        <v>23</v>
      </c>
      <c r="N67" s="11">
        <f>IF(AND(O67=0,P67=0,S67=0,T67=0,W67=0,X67=0,AA67=0,AB67=0,AE67=0,AF67=0,AI67=0,AJ67=0),"CLOSED",IF(COUNTIF(AE67:AH67,"&gt;0")-COUNTIF(AE67:AH67,"&gt;=1")&gt;=2,"NP/UA",IF(W67&gt;=1,ROUND(W67*IFERROR((IF(AND(X67&gt;=1,AE67&gt;=1),AE67/X67*0.5,0)+IF(AND(Y67&gt;=1,AF67&gt;=1),AF67/Y67*0.3,0)+IF(AND(Z67&gt;=1,AG67&gt;=1),AG67/Z67*0.2,0))/(IF(AND(X67&gt;=1,AE67&gt;=1),0.5,0)+IF(AND(Y67&gt;=1,AF67&gt;=1),0.3,0)+IF(AND(Z67&gt;=1,AG67&gt;=1),0.2,0)),1),0),IFERROR(ROUND((IF(AE67&gt;=1,AE67*0.5,0)+IF(AF67&gt;=1,AF67*0.3,0)+IF(AG67&gt;=1,AG67*0.2,0))/(IF(AE67&gt;=1,0.5,0)+IF(AF67&gt;=1,0.3,0)+IF(AG67&gt;=1,0.2,0)),0),"NP/UA"))))</f>
        <v>24</v>
      </c>
      <c r="O67" s="3">
        <v>0.02</v>
      </c>
      <c r="P67" s="3">
        <v>0.02</v>
      </c>
      <c r="Q67" s="3">
        <v>0.02</v>
      </c>
      <c r="R67" s="3">
        <v>0.02</v>
      </c>
      <c r="S67" s="3">
        <v>0.02</v>
      </c>
      <c r="T67" s="3">
        <v>0.02</v>
      </c>
      <c r="U67" s="3">
        <v>0.02</v>
      </c>
      <c r="V67" s="3">
        <v>0.02</v>
      </c>
      <c r="W67">
        <v>24</v>
      </c>
      <c r="X67">
        <v>16</v>
      </c>
      <c r="Y67">
        <v>30</v>
      </c>
      <c r="Z67">
        <v>25</v>
      </c>
      <c r="AA67">
        <v>22</v>
      </c>
      <c r="AB67">
        <v>36</v>
      </c>
      <c r="AC67">
        <v>46</v>
      </c>
      <c r="AD67">
        <v>51</v>
      </c>
      <c r="AE67">
        <v>15</v>
      </c>
      <c r="AF67">
        <v>30</v>
      </c>
      <c r="AG67">
        <v>29</v>
      </c>
      <c r="AH67">
        <v>41</v>
      </c>
      <c r="AI67">
        <v>39</v>
      </c>
      <c r="AJ67">
        <v>49</v>
      </c>
      <c r="AK67">
        <v>52</v>
      </c>
      <c r="AL67">
        <v>59</v>
      </c>
      <c r="AM67" s="2"/>
      <c r="AN67" s="2"/>
      <c r="AO67" s="2"/>
      <c r="AP67" s="2"/>
    </row>
    <row r="68" spans="1:42" x14ac:dyDescent="0.35">
      <c r="A68" s="4" t="s">
        <v>241</v>
      </c>
      <c r="B68" s="4" t="s">
        <v>334</v>
      </c>
      <c r="C68" s="4" t="s">
        <v>382</v>
      </c>
      <c r="D68" s="2" t="s">
        <v>3</v>
      </c>
      <c r="E68" s="2" t="s">
        <v>110</v>
      </c>
      <c r="F68" s="12">
        <f>IF(AND(O68=0,P68=0,S68=0,T68=0,W68=0,X68=0,AA68=0,AB68=0,AE68=0,AF68=0,AI68=0,AJ68=0),"CLOSED",IF(COUNTIF(AI68:AL68,"&gt;0")-COUNTIF(AI68:AL68,"&gt;=1")&gt;=2,"NP/UA",IF(S68&gt;=1,ROUND(S68*IFERROR((IF(AND(T68&gt;=1,AA68&gt;=1),AA68/T68*0.5,0)+IF(AND(U68&gt;=1,AB68&gt;=1),AB68/U68*0.3,0)+IF(AND(V68&gt;=1,AC68&gt;=1),AC68/V68*0.2,0))/(IF(AND(T68&gt;=1,AA68&gt;=1),0.5,0)+IF(AND(U68&gt;=1,AB68&gt;=1),0.3,0)+IF(AND(V68&gt;=1,AC68&gt;=1),0.2,0)),1)*IFERROR((IF(AND(AB68&gt;=1,AI68&gt;=1),AI68/AB68*0.5,0)+IF(AND(AC68&gt;=1,AJ68&gt;=1),AJ68/AC68*0.3,0)+IF(AND(AD68&gt;=1,AK68&gt;=1),AK68/AD68*0.2,0))/(IF(AND(AB68&gt;=1,AI68&gt;=1),0.5,0)+IF(AND(AC68&gt;=1,AJ68&gt;=1),0.3,0)+IF(AND(AD68&gt;=1,AK68&gt;=1),0.2,0)),1),0),IFERROR(ROUND((IF(ISNUMBER(M68),M68*0.4,0)+IF(AI68&gt;=1,AI68*0.25,0)+IF(AJ68&gt;=1,AJ68*0.15,0)+IF(AK68&gt;=1,AK68*0.1,0)+IF(AL68&gt;=1,AL68*0.1,0))/(IF(ISNUMBER(M68),0.4,0)+IF(AI68&gt;=1,0.25,0)+IF(AJ68&gt;=1,0.15,0)+IF(AK68&gt;=1,0.1,0)+IF(AL68&gt;=1,0.1,0)),0),"NP/UA"))))</f>
        <v>21</v>
      </c>
      <c r="G68" s="12">
        <f>IF(AND(O68=0,P68=0,S68=0,T68=0,W68=0,X68=0,AA68=0,AB68=0,AE68=0,AF68=0,AI68=0,AJ68=0),"CLOSED",IF(COUNTIF(AE68:AH68,"&gt;0")-COUNTIF(AE68:AH68,"&gt;=1")&gt;=2,"NP/UA",IF(O68&gt;=1,ROUND(O68*IFERROR((IF(AND(P68&gt;=1,W68&gt;=1),W68/P68*0.5,0)+IF(AND(Q68&gt;=1,X68&gt;=1),X68/Q68*0.3,0)+IF(AND(R68&gt;=1,Y68&gt;=1),Y68/R68*0.2,0))/(IF(AND(P68&gt;=1,W68&gt;=1),0.5,0)+IF(AND(Q68&gt;=1,X68&gt;=1),0.3,0)+IF(AND(R68&gt;=1,Y68&gt;=1),0.2,0)),1)*IFERROR((IF(AND(X68&gt;=1,AE68&gt;=1),AE68/X68*0.5,0)+IF(AND(Y68&gt;=1,AF68&gt;=1),AF68/Y68*0.3,0)+IF(AND(Z68&gt;=1,AG68&gt;=1),AG68/Z68*0.2,0))/(IF(AND(X68&gt;=1,AE68&gt;=1),0.5,0)+IF(AND(Y68&gt;=1,AF68&gt;=1),0.3,0)+IF(AND(Z68&gt;=1,AG68&gt;=1),0.2,0)),1),0),IFERROR(ROUND((IF(ISNUMBER(N68),N68*0.4,0)+IF(AE68&gt;=1,AE68*0.25,0)+IF(AF68&gt;=1,AF68*0.15,0)+IF(AG68&gt;=1,AG68*0.1,0)+IF(AH68&gt;=1,AH68*0.1,0))/(IF(ISNUMBER(N68),0.4,0)+IF(AE68&gt;=1,0.25,0)+IF(AF68&gt;=1,0.15,0)+IF(AG68&gt;=1,0.1,0)+IF(AH68&gt;=1,0.1,0)),0),"NP/UA"))))</f>
        <v>9</v>
      </c>
      <c r="H68" s="13">
        <f>IF(F68="NP/UA","Unavail",IF(F68="CLOSED","CLOSED",IF(ISNUMBER(F68),ROUND(F68/4,0),"Unavail")))</f>
        <v>5</v>
      </c>
      <c r="I68" s="13">
        <f>IF(G68="NP/UA","Unavail",IF(G68="CLOSED","CLOSED",IF(ISNUMBER(G68),ROUND(G68/7,0),"Unavail")))</f>
        <v>1</v>
      </c>
      <c r="J68" s="13">
        <f>IF(F68="NP/UA","Unavail",IF(F68="CLOSED","CLOSED",IF(ISNUMBER(F68),ROUND(F68*0.25*0.75,0),"Unavail")))</f>
        <v>4</v>
      </c>
      <c r="K68" s="13">
        <f>IF(G68="NP/UA","Unavail",IF(G68="CLOSED","CLOSED",IF(ISNUMBER(G68),ROUND(G68*(1/7)*0.75,0),"Unavail")))</f>
        <v>1</v>
      </c>
      <c r="L68" s="7"/>
      <c r="M68" s="11">
        <f>IF(AND(O68=0,P68=0,S68=0,T68=0,W68=0,X68=0,AA68=0,AB68=0,AE68=0,AF68=0,AI68=0,AJ68=0),"CLOSED",IF(COUNTIF(AI68:AL68,"&gt;0")-COUNTIF(AI68:AL68,"&gt;=1")&gt;=2,"NP/UA",IF(AA68&gt;=1,ROUND(AA68*IFERROR((IF(AND(AB68&gt;=1,AI68&gt;=1),AI68/AB68*0.5,0)+IF(AND(AC68&gt;=1,AJ68&gt;=1),AJ68/AC68*0.3,0)+IF(AND(AD68&gt;=1,AK68&gt;=1),AK68/AD68*0.2,0))/(IF(AND(AB68&gt;=1,AI68&gt;=1),0.5,0)+IF(AND(AC68&gt;=1,AJ68&gt;=1),0.3,0)+IF(AND(AD68&gt;=1,AK68&gt;=1),0.2,0)),1),0),IFERROR(ROUND((IF(AI68&gt;=1,AI68*0.5,0)+IF(AJ68&gt;=1,AJ68*0.3,0)+IF(AK68&gt;=1,AK68*0.2,0))/(IF(AI68&gt;=1,0.5,0)+IF(AJ68&gt;=1,0.3,0)+IF(AK68&gt;=1,0.2,0)),0),"NP/UA"))))</f>
        <v>18</v>
      </c>
      <c r="N68" s="11">
        <f>IF(AND(O68=0,P68=0,S68=0,T68=0,W68=0,X68=0,AA68=0,AB68=0,AE68=0,AF68=0,AI68=0,AJ68=0),"CLOSED",IF(COUNTIF(AE68:AH68,"&gt;0")-COUNTIF(AE68:AH68,"&gt;=1")&gt;=2,"NP/UA",IF(W68&gt;=1,ROUND(W68*IFERROR((IF(AND(X68&gt;=1,AE68&gt;=1),AE68/X68*0.5,0)+IF(AND(Y68&gt;=1,AF68&gt;=1),AF68/Y68*0.3,0)+IF(AND(Z68&gt;=1,AG68&gt;=1),AG68/Z68*0.2,0))/(IF(AND(X68&gt;=1,AE68&gt;=1),0.5,0)+IF(AND(Y68&gt;=1,AF68&gt;=1),0.3,0)+IF(AND(Z68&gt;=1,AG68&gt;=1),0.2,0)),1),0),IFERROR(ROUND((IF(AE68&gt;=1,AE68*0.5,0)+IF(AF68&gt;=1,AF68*0.3,0)+IF(AG68&gt;=1,AG68*0.2,0))/(IF(AE68&gt;=1,0.5,0)+IF(AF68&gt;=1,0.3,0)+IF(AG68&gt;=1,0.2,0)),0),"NP/UA"))))</f>
        <v>8</v>
      </c>
      <c r="O68" s="3">
        <v>0.02</v>
      </c>
      <c r="P68" s="3">
        <v>0.02</v>
      </c>
      <c r="Q68" s="3">
        <v>0.02</v>
      </c>
      <c r="R68" s="3">
        <v>0.02</v>
      </c>
      <c r="S68" s="3">
        <v>0.02</v>
      </c>
      <c r="T68" s="3">
        <v>0.02</v>
      </c>
      <c r="U68" s="3">
        <v>0.02</v>
      </c>
      <c r="V68" s="3">
        <v>0.02</v>
      </c>
      <c r="W68">
        <v>7</v>
      </c>
      <c r="X68">
        <v>6</v>
      </c>
      <c r="Y68">
        <v>9</v>
      </c>
      <c r="Z68">
        <v>12</v>
      </c>
      <c r="AA68">
        <v>17</v>
      </c>
      <c r="AB68">
        <v>14</v>
      </c>
      <c r="AC68">
        <v>24</v>
      </c>
      <c r="AD68">
        <v>26</v>
      </c>
      <c r="AE68">
        <v>6</v>
      </c>
      <c r="AF68">
        <v>11</v>
      </c>
      <c r="AG68">
        <v>15</v>
      </c>
      <c r="AH68">
        <v>11</v>
      </c>
      <c r="AI68">
        <v>16</v>
      </c>
      <c r="AJ68">
        <v>20</v>
      </c>
      <c r="AK68">
        <v>32</v>
      </c>
      <c r="AL68">
        <v>31</v>
      </c>
      <c r="AM68" s="2"/>
      <c r="AN68" s="2"/>
      <c r="AO68" s="2"/>
      <c r="AP68" s="2"/>
    </row>
    <row r="69" spans="1:42" x14ac:dyDescent="0.35">
      <c r="A69" s="4" t="s">
        <v>242</v>
      </c>
      <c r="B69" s="4" t="s">
        <v>334</v>
      </c>
      <c r="C69" s="4" t="s">
        <v>382</v>
      </c>
      <c r="D69" s="2" t="s">
        <v>3</v>
      </c>
      <c r="E69" s="2" t="s">
        <v>60</v>
      </c>
      <c r="F69" s="12">
        <f>IF(AND(O69=0,P69=0,S69=0,T69=0,W69=0,X69=0,AA69=0,AB69=0,AE69=0,AF69=0,AI69=0,AJ69=0),"CLOSED",IF(COUNTIF(AI69:AL69,"&gt;0")-COUNTIF(AI69:AL69,"&gt;=1")&gt;=2,"NP/UA",IF(S69&gt;=1,ROUND(S69*IFERROR((IF(AND(T69&gt;=1,AA69&gt;=1),AA69/T69*0.5,0)+IF(AND(U69&gt;=1,AB69&gt;=1),AB69/U69*0.3,0)+IF(AND(V69&gt;=1,AC69&gt;=1),AC69/V69*0.2,0))/(IF(AND(T69&gt;=1,AA69&gt;=1),0.5,0)+IF(AND(U69&gt;=1,AB69&gt;=1),0.3,0)+IF(AND(V69&gt;=1,AC69&gt;=1),0.2,0)),1)*IFERROR((IF(AND(AB69&gt;=1,AI69&gt;=1),AI69/AB69*0.5,0)+IF(AND(AC69&gt;=1,AJ69&gt;=1),AJ69/AC69*0.3,0)+IF(AND(AD69&gt;=1,AK69&gt;=1),AK69/AD69*0.2,0))/(IF(AND(AB69&gt;=1,AI69&gt;=1),0.5,0)+IF(AND(AC69&gt;=1,AJ69&gt;=1),0.3,0)+IF(AND(AD69&gt;=1,AK69&gt;=1),0.2,0)),1),0),IFERROR(ROUND((IF(ISNUMBER(M69),M69*0.4,0)+IF(AI69&gt;=1,AI69*0.25,0)+IF(AJ69&gt;=1,AJ69*0.15,0)+IF(AK69&gt;=1,AK69*0.1,0)+IF(AL69&gt;=1,AL69*0.1,0))/(IF(ISNUMBER(M69),0.4,0)+IF(AI69&gt;=1,0.25,0)+IF(AJ69&gt;=1,0.15,0)+IF(AK69&gt;=1,0.1,0)+IF(AL69&gt;=1,0.1,0)),0),"NP/UA"))))</f>
        <v>123</v>
      </c>
      <c r="G69" s="12">
        <f>IF(AND(O69=0,P69=0,S69=0,T69=0,W69=0,X69=0,AA69=0,AB69=0,AE69=0,AF69=0,AI69=0,AJ69=0),"CLOSED",IF(COUNTIF(AE69:AH69,"&gt;0")-COUNTIF(AE69:AH69,"&gt;=1")&gt;=2,"NP/UA",IF(O69&gt;=1,ROUND(O69*IFERROR((IF(AND(P69&gt;=1,W69&gt;=1),W69/P69*0.5,0)+IF(AND(Q69&gt;=1,X69&gt;=1),X69/Q69*0.3,0)+IF(AND(R69&gt;=1,Y69&gt;=1),Y69/R69*0.2,0))/(IF(AND(P69&gt;=1,W69&gt;=1),0.5,0)+IF(AND(Q69&gt;=1,X69&gt;=1),0.3,0)+IF(AND(R69&gt;=1,Y69&gt;=1),0.2,0)),1)*IFERROR((IF(AND(X69&gt;=1,AE69&gt;=1),AE69/X69*0.5,0)+IF(AND(Y69&gt;=1,AF69&gt;=1),AF69/Y69*0.3,0)+IF(AND(Z69&gt;=1,AG69&gt;=1),AG69/Z69*0.2,0))/(IF(AND(X69&gt;=1,AE69&gt;=1),0.5,0)+IF(AND(Y69&gt;=1,AF69&gt;=1),0.3,0)+IF(AND(Z69&gt;=1,AG69&gt;=1),0.2,0)),1),0),IFERROR(ROUND((IF(ISNUMBER(N69),N69*0.4,0)+IF(AE69&gt;=1,AE69*0.25,0)+IF(AF69&gt;=1,AF69*0.15,0)+IF(AG69&gt;=1,AG69*0.1,0)+IF(AH69&gt;=1,AH69*0.1,0))/(IF(ISNUMBER(N69),0.4,0)+IF(AE69&gt;=1,0.25,0)+IF(AF69&gt;=1,0.15,0)+IF(AG69&gt;=1,0.1,0)+IF(AH69&gt;=1,0.1,0)),0),"NP/UA"))))</f>
        <v>93</v>
      </c>
      <c r="H69" s="13">
        <f>IF(F69="NP/UA","Unavail",IF(F69="CLOSED","CLOSED",IF(ISNUMBER(F69),ROUND(F69/4,0),"Unavail")))</f>
        <v>31</v>
      </c>
      <c r="I69" s="13">
        <f>IF(G69="NP/UA","Unavail",IF(G69="CLOSED","CLOSED",IF(ISNUMBER(G69),ROUND(G69/7,0),"Unavail")))</f>
        <v>13</v>
      </c>
      <c r="J69" s="13">
        <f>IF(F69="NP/UA","Unavail",IF(F69="CLOSED","CLOSED",IF(ISNUMBER(F69),ROUND(F69*0.25*0.75,0),"Unavail")))</f>
        <v>23</v>
      </c>
      <c r="K69" s="13">
        <f>IF(G69="NP/UA","Unavail",IF(G69="CLOSED","CLOSED",IF(ISNUMBER(G69),ROUND(G69*(1/7)*0.75,0),"Unavail")))</f>
        <v>10</v>
      </c>
      <c r="L69" s="7"/>
      <c r="M69" s="11">
        <f>IF(AND(O69=0,P69=0,S69=0,T69=0,W69=0,X69=0,AA69=0,AB69=0,AE69=0,AF69=0,AI69=0,AJ69=0),"CLOSED",IF(COUNTIF(AI69:AL69,"&gt;0")-COUNTIF(AI69:AL69,"&gt;=1")&gt;=2,"NP/UA",IF(AA69&gt;=1,ROUND(AA69*IFERROR((IF(AND(AB69&gt;=1,AI69&gt;=1),AI69/AB69*0.5,0)+IF(AND(AC69&gt;=1,AJ69&gt;=1),AJ69/AC69*0.3,0)+IF(AND(AD69&gt;=1,AK69&gt;=1),AK69/AD69*0.2,0))/(IF(AND(AB69&gt;=1,AI69&gt;=1),0.5,0)+IF(AND(AC69&gt;=1,AJ69&gt;=1),0.3,0)+IF(AND(AD69&gt;=1,AK69&gt;=1),0.2,0)),1),0),IFERROR(ROUND((IF(AI69&gt;=1,AI69*0.5,0)+IF(AJ69&gt;=1,AJ69*0.3,0)+IF(AK69&gt;=1,AK69*0.2,0))/(IF(AI69&gt;=1,0.5,0)+IF(AJ69&gt;=1,0.3,0)+IF(AK69&gt;=1,0.2,0)),0),"NP/UA"))))</f>
        <v>134</v>
      </c>
      <c r="N69" s="11">
        <f>IF(AND(O69=0,P69=0,S69=0,T69=0,W69=0,X69=0,AA69=0,AB69=0,AE69=0,AF69=0,AI69=0,AJ69=0),"CLOSED",IF(COUNTIF(AE69:AH69,"&gt;0")-COUNTIF(AE69:AH69,"&gt;=1")&gt;=2,"NP/UA",IF(W69&gt;=1,ROUND(W69*IFERROR((IF(AND(X69&gt;=1,AE69&gt;=1),AE69/X69*0.5,0)+IF(AND(Y69&gt;=1,AF69&gt;=1),AF69/Y69*0.3,0)+IF(AND(Z69&gt;=1,AG69&gt;=1),AG69/Z69*0.2,0))/(IF(AND(X69&gt;=1,AE69&gt;=1),0.5,0)+IF(AND(Y69&gt;=1,AF69&gt;=1),0.3,0)+IF(AND(Z69&gt;=1,AG69&gt;=1),0.2,0)),1),0),IFERROR(ROUND((IF(AE69&gt;=1,AE69*0.5,0)+IF(AF69&gt;=1,AF69*0.3,0)+IF(AG69&gt;=1,AG69*0.2,0))/(IF(AE69&gt;=1,0.5,0)+IF(AF69&gt;=1,0.3,0)+IF(AG69&gt;=1,0.2,0)),0),"NP/UA"))))</f>
        <v>115</v>
      </c>
      <c r="O69">
        <v>127</v>
      </c>
      <c r="P69">
        <v>156</v>
      </c>
      <c r="Q69">
        <v>169</v>
      </c>
      <c r="R69">
        <v>146</v>
      </c>
      <c r="S69">
        <v>141</v>
      </c>
      <c r="T69">
        <v>153</v>
      </c>
      <c r="U69">
        <v>209</v>
      </c>
      <c r="V69">
        <v>145</v>
      </c>
      <c r="W69">
        <v>157</v>
      </c>
      <c r="X69">
        <v>145</v>
      </c>
      <c r="Y69">
        <v>176</v>
      </c>
      <c r="Z69">
        <v>133</v>
      </c>
      <c r="AA69">
        <v>173</v>
      </c>
      <c r="AB69">
        <v>198</v>
      </c>
      <c r="AC69">
        <v>201</v>
      </c>
      <c r="AD69">
        <v>161</v>
      </c>
      <c r="AE69">
        <v>108</v>
      </c>
      <c r="AF69">
        <v>118</v>
      </c>
      <c r="AG69">
        <v>106</v>
      </c>
      <c r="AH69">
        <v>114</v>
      </c>
      <c r="AI69">
        <v>164</v>
      </c>
      <c r="AJ69">
        <v>131</v>
      </c>
      <c r="AK69">
        <v>132</v>
      </c>
      <c r="AL69">
        <v>133</v>
      </c>
      <c r="AM69" s="2"/>
      <c r="AN69" s="2"/>
      <c r="AO69" s="2"/>
      <c r="AP69" s="2"/>
    </row>
    <row r="70" spans="1:42" x14ac:dyDescent="0.35">
      <c r="A70" s="4" t="s">
        <v>247</v>
      </c>
      <c r="B70" s="4" t="s">
        <v>334</v>
      </c>
      <c r="C70" s="4" t="s">
        <v>382</v>
      </c>
      <c r="D70" s="2" t="s">
        <v>3</v>
      </c>
      <c r="E70" s="2" t="s">
        <v>26</v>
      </c>
      <c r="F70" s="12">
        <f>IF(AND(O70=0,P70=0,S70=0,T70=0,W70=0,X70=0,AA70=0,AB70=0,AE70=0,AF70=0,AI70=0,AJ70=0),"CLOSED",IF(COUNTIF(AI70:AL70,"&gt;0")-COUNTIF(AI70:AL70,"&gt;=1")&gt;=2,"NP/UA",IF(S70&gt;=1,ROUND(S70*IFERROR((IF(AND(T70&gt;=1,AA70&gt;=1),AA70/T70*0.5,0)+IF(AND(U70&gt;=1,AB70&gt;=1),AB70/U70*0.3,0)+IF(AND(V70&gt;=1,AC70&gt;=1),AC70/V70*0.2,0))/(IF(AND(T70&gt;=1,AA70&gt;=1),0.5,0)+IF(AND(U70&gt;=1,AB70&gt;=1),0.3,0)+IF(AND(V70&gt;=1,AC70&gt;=1),0.2,0)),1)*IFERROR((IF(AND(AB70&gt;=1,AI70&gt;=1),AI70/AB70*0.5,0)+IF(AND(AC70&gt;=1,AJ70&gt;=1),AJ70/AC70*0.3,0)+IF(AND(AD70&gt;=1,AK70&gt;=1),AK70/AD70*0.2,0))/(IF(AND(AB70&gt;=1,AI70&gt;=1),0.5,0)+IF(AND(AC70&gt;=1,AJ70&gt;=1),0.3,0)+IF(AND(AD70&gt;=1,AK70&gt;=1),0.2,0)),1),0),IFERROR(ROUND((IF(ISNUMBER(M70),M70*0.4,0)+IF(AI70&gt;=1,AI70*0.25,0)+IF(AJ70&gt;=1,AJ70*0.15,0)+IF(AK70&gt;=1,AK70*0.1,0)+IF(AL70&gt;=1,AL70*0.1,0))/(IF(ISNUMBER(M70),0.4,0)+IF(AI70&gt;=1,0.25,0)+IF(AJ70&gt;=1,0.15,0)+IF(AK70&gt;=1,0.1,0)+IF(AL70&gt;=1,0.1,0)),0),"NP/UA"))))</f>
        <v>197</v>
      </c>
      <c r="G70" s="12">
        <f>IF(AND(O70=0,P70=0,S70=0,T70=0,W70=0,X70=0,AA70=0,AB70=0,AE70=0,AF70=0,AI70=0,AJ70=0),"CLOSED",IF(COUNTIF(AE70:AH70,"&gt;0")-COUNTIF(AE70:AH70,"&gt;=1")&gt;=2,"NP/UA",IF(O70&gt;=1,ROUND(O70*IFERROR((IF(AND(P70&gt;=1,W70&gt;=1),W70/P70*0.5,0)+IF(AND(Q70&gt;=1,X70&gt;=1),X70/Q70*0.3,0)+IF(AND(R70&gt;=1,Y70&gt;=1),Y70/R70*0.2,0))/(IF(AND(P70&gt;=1,W70&gt;=1),0.5,0)+IF(AND(Q70&gt;=1,X70&gt;=1),0.3,0)+IF(AND(R70&gt;=1,Y70&gt;=1),0.2,0)),1)*IFERROR((IF(AND(X70&gt;=1,AE70&gt;=1),AE70/X70*0.5,0)+IF(AND(Y70&gt;=1,AF70&gt;=1),AF70/Y70*0.3,0)+IF(AND(Z70&gt;=1,AG70&gt;=1),AG70/Z70*0.2,0))/(IF(AND(X70&gt;=1,AE70&gt;=1),0.5,0)+IF(AND(Y70&gt;=1,AF70&gt;=1),0.3,0)+IF(AND(Z70&gt;=1,AG70&gt;=1),0.2,0)),1),0),IFERROR(ROUND((IF(ISNUMBER(N70),N70*0.4,0)+IF(AE70&gt;=1,AE70*0.25,0)+IF(AF70&gt;=1,AF70*0.15,0)+IF(AG70&gt;=1,AG70*0.1,0)+IF(AH70&gt;=1,AH70*0.1,0))/(IF(ISNUMBER(N70),0.4,0)+IF(AE70&gt;=1,0.25,0)+IF(AF70&gt;=1,0.15,0)+IF(AG70&gt;=1,0.1,0)+IF(AH70&gt;=1,0.1,0)),0),"NP/UA"))))</f>
        <v>187</v>
      </c>
      <c r="H70" s="13">
        <f>IF(F70="NP/UA","Unavail",IF(F70="CLOSED","CLOSED",IF(ISNUMBER(F70),ROUND(F70/4,0),"Unavail")))</f>
        <v>49</v>
      </c>
      <c r="I70" s="13">
        <f>IF(G70="NP/UA","Unavail",IF(G70="CLOSED","CLOSED",IF(ISNUMBER(G70),ROUND(G70/7,0),"Unavail")))</f>
        <v>27</v>
      </c>
      <c r="J70" s="13">
        <f>IF(F70="NP/UA","Unavail",IF(F70="CLOSED","CLOSED",IF(ISNUMBER(F70),ROUND(F70*0.25*0.75,0),"Unavail")))</f>
        <v>37</v>
      </c>
      <c r="K70" s="13">
        <f>IF(G70="NP/UA","Unavail",IF(G70="CLOSED","CLOSED",IF(ISNUMBER(G70),ROUND(G70*(1/7)*0.75,0),"Unavail")))</f>
        <v>20</v>
      </c>
      <c r="L70" s="7"/>
      <c r="M70" s="11">
        <f>IF(AND(O70=0,P70=0,S70=0,T70=0,W70=0,X70=0,AA70=0,AB70=0,AE70=0,AF70=0,AI70=0,AJ70=0),"CLOSED",IF(COUNTIF(AI70:AL70,"&gt;0")-COUNTIF(AI70:AL70,"&gt;=1")&gt;=2,"NP/UA",IF(AA70&gt;=1,ROUND(AA70*IFERROR((IF(AND(AB70&gt;=1,AI70&gt;=1),AI70/AB70*0.5,0)+IF(AND(AC70&gt;=1,AJ70&gt;=1),AJ70/AC70*0.3,0)+IF(AND(AD70&gt;=1,AK70&gt;=1),AK70/AD70*0.2,0))/(IF(AND(AB70&gt;=1,AI70&gt;=1),0.5,0)+IF(AND(AC70&gt;=1,AJ70&gt;=1),0.3,0)+IF(AND(AD70&gt;=1,AK70&gt;=1),0.2,0)),1),0),IFERROR(ROUND((IF(AI70&gt;=1,AI70*0.5,0)+IF(AJ70&gt;=1,AJ70*0.3,0)+IF(AK70&gt;=1,AK70*0.2,0))/(IF(AI70&gt;=1,0.5,0)+IF(AJ70&gt;=1,0.3,0)+IF(AK70&gt;=1,0.2,0)),0),"NP/UA"))))</f>
        <v>221</v>
      </c>
      <c r="N70" s="11">
        <f>IF(AND(O70=0,P70=0,S70=0,T70=0,W70=0,X70=0,AA70=0,AB70=0,AE70=0,AF70=0,AI70=0,AJ70=0),"CLOSED",IF(COUNTIF(AE70:AH70,"&gt;0")-COUNTIF(AE70:AH70,"&gt;=1")&gt;=2,"NP/UA",IF(W70&gt;=1,ROUND(W70*IFERROR((IF(AND(X70&gt;=1,AE70&gt;=1),AE70/X70*0.5,0)+IF(AND(Y70&gt;=1,AF70&gt;=1),AF70/Y70*0.3,0)+IF(AND(Z70&gt;=1,AG70&gt;=1),AG70/Z70*0.2,0))/(IF(AND(X70&gt;=1,AE70&gt;=1),0.5,0)+IF(AND(Y70&gt;=1,AF70&gt;=1),0.3,0)+IF(AND(Z70&gt;=1,AG70&gt;=1),0.2,0)),1),0),IFERROR(ROUND((IF(AE70&gt;=1,AE70*0.5,0)+IF(AF70&gt;=1,AF70*0.3,0)+IF(AG70&gt;=1,AG70*0.2,0))/(IF(AE70&gt;=1,0.5,0)+IF(AF70&gt;=1,0.3,0)+IF(AG70&gt;=1,0.2,0)),0),"NP/UA"))))</f>
        <v>186</v>
      </c>
      <c r="O70">
        <v>221</v>
      </c>
      <c r="P70">
        <v>218</v>
      </c>
      <c r="Q70">
        <v>220</v>
      </c>
      <c r="R70">
        <v>239</v>
      </c>
      <c r="S70">
        <v>240</v>
      </c>
      <c r="T70">
        <v>271</v>
      </c>
      <c r="U70">
        <v>245</v>
      </c>
      <c r="V70">
        <v>297</v>
      </c>
      <c r="W70">
        <v>203</v>
      </c>
      <c r="X70">
        <v>198</v>
      </c>
      <c r="Y70">
        <v>224</v>
      </c>
      <c r="Z70">
        <v>215</v>
      </c>
      <c r="AA70">
        <v>234</v>
      </c>
      <c r="AB70">
        <v>218</v>
      </c>
      <c r="AC70">
        <v>253</v>
      </c>
      <c r="AD70">
        <v>229</v>
      </c>
      <c r="AE70">
        <v>184</v>
      </c>
      <c r="AF70">
        <v>206</v>
      </c>
      <c r="AG70">
        <v>190</v>
      </c>
      <c r="AH70">
        <v>190</v>
      </c>
      <c r="AI70">
        <v>205</v>
      </c>
      <c r="AJ70">
        <v>238</v>
      </c>
      <c r="AK70">
        <v>218</v>
      </c>
      <c r="AL70">
        <v>228</v>
      </c>
      <c r="AM70" s="2"/>
      <c r="AN70" s="2"/>
      <c r="AO70" s="2"/>
      <c r="AP70" s="2"/>
    </row>
    <row r="71" spans="1:42" x14ac:dyDescent="0.35">
      <c r="A71" s="4" t="s">
        <v>248</v>
      </c>
      <c r="B71" s="4" t="s">
        <v>334</v>
      </c>
      <c r="C71" s="4" t="s">
        <v>382</v>
      </c>
      <c r="D71" s="2" t="s">
        <v>3</v>
      </c>
      <c r="E71" s="2" t="s">
        <v>61</v>
      </c>
      <c r="F71" s="12">
        <f>IF(AND(O71=0,P71=0,S71=0,T71=0,W71=0,X71=0,AA71=0,AB71=0,AE71=0,AF71=0,AI71=0,AJ71=0),"CLOSED",IF(COUNTIF(AI71:AL71,"&gt;0")-COUNTIF(AI71:AL71,"&gt;=1")&gt;=2,"NP/UA",IF(S71&gt;=1,ROUND(S71*IFERROR((IF(AND(T71&gt;=1,AA71&gt;=1),AA71/T71*0.5,0)+IF(AND(U71&gt;=1,AB71&gt;=1),AB71/U71*0.3,0)+IF(AND(V71&gt;=1,AC71&gt;=1),AC71/V71*0.2,0))/(IF(AND(T71&gt;=1,AA71&gt;=1),0.5,0)+IF(AND(U71&gt;=1,AB71&gt;=1),0.3,0)+IF(AND(V71&gt;=1,AC71&gt;=1),0.2,0)),1)*IFERROR((IF(AND(AB71&gt;=1,AI71&gt;=1),AI71/AB71*0.5,0)+IF(AND(AC71&gt;=1,AJ71&gt;=1),AJ71/AC71*0.3,0)+IF(AND(AD71&gt;=1,AK71&gt;=1),AK71/AD71*0.2,0))/(IF(AND(AB71&gt;=1,AI71&gt;=1),0.5,0)+IF(AND(AC71&gt;=1,AJ71&gt;=1),0.3,0)+IF(AND(AD71&gt;=1,AK71&gt;=1),0.2,0)),1),0),IFERROR(ROUND((IF(ISNUMBER(M71),M71*0.4,0)+IF(AI71&gt;=1,AI71*0.25,0)+IF(AJ71&gt;=1,AJ71*0.15,0)+IF(AK71&gt;=1,AK71*0.1,0)+IF(AL71&gt;=1,AL71*0.1,0))/(IF(ISNUMBER(M71),0.4,0)+IF(AI71&gt;=1,0.25,0)+IF(AJ71&gt;=1,0.15,0)+IF(AK71&gt;=1,0.1,0)+IF(AL71&gt;=1,0.1,0)),0),"NP/UA"))))</f>
        <v>246</v>
      </c>
      <c r="G71" s="12">
        <f>IF(AND(O71=0,P71=0,S71=0,T71=0,W71=0,X71=0,AA71=0,AB71=0,AE71=0,AF71=0,AI71=0,AJ71=0),"CLOSED",IF(COUNTIF(AE71:AH71,"&gt;0")-COUNTIF(AE71:AH71,"&gt;=1")&gt;=2,"NP/UA",IF(O71&gt;=1,ROUND(O71*IFERROR((IF(AND(P71&gt;=1,W71&gt;=1),W71/P71*0.5,0)+IF(AND(Q71&gt;=1,X71&gt;=1),X71/Q71*0.3,0)+IF(AND(R71&gt;=1,Y71&gt;=1),Y71/R71*0.2,0))/(IF(AND(P71&gt;=1,W71&gt;=1),0.5,0)+IF(AND(Q71&gt;=1,X71&gt;=1),0.3,0)+IF(AND(R71&gt;=1,Y71&gt;=1),0.2,0)),1)*IFERROR((IF(AND(X71&gt;=1,AE71&gt;=1),AE71/X71*0.5,0)+IF(AND(Y71&gt;=1,AF71&gt;=1),AF71/Y71*0.3,0)+IF(AND(Z71&gt;=1,AG71&gt;=1),AG71/Z71*0.2,0))/(IF(AND(X71&gt;=1,AE71&gt;=1),0.5,0)+IF(AND(Y71&gt;=1,AF71&gt;=1),0.3,0)+IF(AND(Z71&gt;=1,AG71&gt;=1),0.2,0)),1),0),IFERROR(ROUND((IF(ISNUMBER(N71),N71*0.4,0)+IF(AE71&gt;=1,AE71*0.25,0)+IF(AF71&gt;=1,AF71*0.15,0)+IF(AG71&gt;=1,AG71*0.1,0)+IF(AH71&gt;=1,AH71*0.1,0))/(IF(ISNUMBER(N71),0.4,0)+IF(AE71&gt;=1,0.25,0)+IF(AF71&gt;=1,0.15,0)+IF(AG71&gt;=1,0.1,0)+IF(AH71&gt;=1,0.1,0)),0),"NP/UA"))))</f>
        <v>240</v>
      </c>
      <c r="H71" s="13">
        <f>IF(F71="NP/UA","Unavail",IF(F71="CLOSED","CLOSED",IF(ISNUMBER(F71),ROUND(F71/4,0),"Unavail")))</f>
        <v>62</v>
      </c>
      <c r="I71" s="13">
        <f>IF(G71="NP/UA","Unavail",IF(G71="CLOSED","CLOSED",IF(ISNUMBER(G71),ROUND(G71/7,0),"Unavail")))</f>
        <v>34</v>
      </c>
      <c r="J71" s="13">
        <f>IF(F71="NP/UA","Unavail",IF(F71="CLOSED","CLOSED",IF(ISNUMBER(F71),ROUND(F71*0.25*0.75,0),"Unavail")))</f>
        <v>46</v>
      </c>
      <c r="K71" s="13">
        <f>IF(G71="NP/UA","Unavail",IF(G71="CLOSED","CLOSED",IF(ISNUMBER(G71),ROUND(G71*(1/7)*0.75,0),"Unavail")))</f>
        <v>26</v>
      </c>
      <c r="L71" s="7"/>
      <c r="M71" s="11">
        <f>IF(AND(O71=0,P71=0,S71=0,T71=0,W71=0,X71=0,AA71=0,AB71=0,AE71=0,AF71=0,AI71=0,AJ71=0),"CLOSED",IF(COUNTIF(AI71:AL71,"&gt;0")-COUNTIF(AI71:AL71,"&gt;=1")&gt;=2,"NP/UA",IF(AA71&gt;=1,ROUND(AA71*IFERROR((IF(AND(AB71&gt;=1,AI71&gt;=1),AI71/AB71*0.5,0)+IF(AND(AC71&gt;=1,AJ71&gt;=1),AJ71/AC71*0.3,0)+IF(AND(AD71&gt;=1,AK71&gt;=1),AK71/AD71*0.2,0))/(IF(AND(AB71&gt;=1,AI71&gt;=1),0.5,0)+IF(AND(AC71&gt;=1,AJ71&gt;=1),0.3,0)+IF(AND(AD71&gt;=1,AK71&gt;=1),0.2,0)),1),0),IFERROR(ROUND((IF(AI71&gt;=1,AI71*0.5,0)+IF(AJ71&gt;=1,AJ71*0.3,0)+IF(AK71&gt;=1,AK71*0.2,0))/(IF(AI71&gt;=1,0.5,0)+IF(AJ71&gt;=1,0.3,0)+IF(AK71&gt;=1,0.2,0)),0),"NP/UA"))))</f>
        <v>274</v>
      </c>
      <c r="N71" s="11">
        <f>IF(AND(O71=0,P71=0,S71=0,T71=0,W71=0,X71=0,AA71=0,AB71=0,AE71=0,AF71=0,AI71=0,AJ71=0),"CLOSED",IF(COUNTIF(AE71:AH71,"&gt;0")-COUNTIF(AE71:AH71,"&gt;=1")&gt;=2,"NP/UA",IF(W71&gt;=1,ROUND(W71*IFERROR((IF(AND(X71&gt;=1,AE71&gt;=1),AE71/X71*0.5,0)+IF(AND(Y71&gt;=1,AF71&gt;=1),AF71/Y71*0.3,0)+IF(AND(Z71&gt;=1,AG71&gt;=1),AG71/Z71*0.2,0))/(IF(AND(X71&gt;=1,AE71&gt;=1),0.5,0)+IF(AND(Y71&gt;=1,AF71&gt;=1),0.3,0)+IF(AND(Z71&gt;=1,AG71&gt;=1),0.2,0)),1),0),IFERROR(ROUND((IF(AE71&gt;=1,AE71*0.5,0)+IF(AF71&gt;=1,AF71*0.3,0)+IF(AG71&gt;=1,AG71*0.2,0))/(IF(AE71&gt;=1,0.5,0)+IF(AF71&gt;=1,0.3,0)+IF(AG71&gt;=1,0.2,0)),0),"NP/UA"))))</f>
        <v>253</v>
      </c>
      <c r="O71">
        <v>219</v>
      </c>
      <c r="P71">
        <v>220</v>
      </c>
      <c r="Q71">
        <v>210</v>
      </c>
      <c r="R71" s="3">
        <v>0.01</v>
      </c>
      <c r="S71">
        <v>236</v>
      </c>
      <c r="T71">
        <v>271</v>
      </c>
      <c r="U71">
        <v>253</v>
      </c>
      <c r="V71" s="3">
        <v>0.01</v>
      </c>
      <c r="W71">
        <v>274</v>
      </c>
      <c r="X71">
        <v>228</v>
      </c>
      <c r="Y71">
        <v>224</v>
      </c>
      <c r="Z71" s="3">
        <v>0.01</v>
      </c>
      <c r="AA71">
        <v>301</v>
      </c>
      <c r="AB71">
        <v>304</v>
      </c>
      <c r="AC71">
        <v>272</v>
      </c>
      <c r="AD71" s="3">
        <v>0.01</v>
      </c>
      <c r="AE71">
        <v>219</v>
      </c>
      <c r="AF71">
        <v>193</v>
      </c>
      <c r="AG71">
        <v>188</v>
      </c>
      <c r="AH71" s="3">
        <v>0.01</v>
      </c>
      <c r="AI71">
        <v>274</v>
      </c>
      <c r="AJ71">
        <v>251</v>
      </c>
      <c r="AK71">
        <v>255</v>
      </c>
      <c r="AL71" s="3">
        <v>0.01</v>
      </c>
      <c r="AM71" s="2"/>
      <c r="AN71" s="2"/>
      <c r="AO71" s="2"/>
      <c r="AP71" s="2"/>
    </row>
    <row r="72" spans="1:42" x14ac:dyDescent="0.35">
      <c r="A72" s="4" t="s">
        <v>250</v>
      </c>
      <c r="B72" s="4" t="s">
        <v>334</v>
      </c>
      <c r="C72" s="4" t="s">
        <v>382</v>
      </c>
      <c r="D72" s="2" t="s">
        <v>3</v>
      </c>
      <c r="E72" s="2" t="s">
        <v>68</v>
      </c>
      <c r="F72" s="12">
        <f>IF(AND(O72=0,P72=0,S72=0,T72=0,W72=0,X72=0,AA72=0,AB72=0,AE72=0,AF72=0,AI72=0,AJ72=0),"CLOSED",IF(COUNTIF(AI72:AL72,"&gt;0")-COUNTIF(AI72:AL72,"&gt;=1")&gt;=2,"NP/UA",IF(S72&gt;=1,ROUND(S72*IFERROR((IF(AND(T72&gt;=1,AA72&gt;=1),AA72/T72*0.5,0)+IF(AND(U72&gt;=1,AB72&gt;=1),AB72/U72*0.3,0)+IF(AND(V72&gt;=1,AC72&gt;=1),AC72/V72*0.2,0))/(IF(AND(T72&gt;=1,AA72&gt;=1),0.5,0)+IF(AND(U72&gt;=1,AB72&gt;=1),0.3,0)+IF(AND(V72&gt;=1,AC72&gt;=1),0.2,0)),1)*IFERROR((IF(AND(AB72&gt;=1,AI72&gt;=1),AI72/AB72*0.5,0)+IF(AND(AC72&gt;=1,AJ72&gt;=1),AJ72/AC72*0.3,0)+IF(AND(AD72&gt;=1,AK72&gt;=1),AK72/AD72*0.2,0))/(IF(AND(AB72&gt;=1,AI72&gt;=1),0.5,0)+IF(AND(AC72&gt;=1,AJ72&gt;=1),0.3,0)+IF(AND(AD72&gt;=1,AK72&gt;=1),0.2,0)),1),0),IFERROR(ROUND((IF(ISNUMBER(M72),M72*0.4,0)+IF(AI72&gt;=1,AI72*0.25,0)+IF(AJ72&gt;=1,AJ72*0.15,0)+IF(AK72&gt;=1,AK72*0.1,0)+IF(AL72&gt;=1,AL72*0.1,0))/(IF(ISNUMBER(M72),0.4,0)+IF(AI72&gt;=1,0.25,0)+IF(AJ72&gt;=1,0.15,0)+IF(AK72&gt;=1,0.1,0)+IF(AL72&gt;=1,0.1,0)),0),"NP/UA"))))</f>
        <v>184</v>
      </c>
      <c r="G72" s="12">
        <f>IF(AND(O72=0,P72=0,S72=0,T72=0,W72=0,X72=0,AA72=0,AB72=0,AE72=0,AF72=0,AI72=0,AJ72=0),"CLOSED",IF(COUNTIF(AE72:AH72,"&gt;0")-COUNTIF(AE72:AH72,"&gt;=1")&gt;=2,"NP/UA",IF(O72&gt;=1,ROUND(O72*IFERROR((IF(AND(P72&gt;=1,W72&gt;=1),W72/P72*0.5,0)+IF(AND(Q72&gt;=1,X72&gt;=1),X72/Q72*0.3,0)+IF(AND(R72&gt;=1,Y72&gt;=1),Y72/R72*0.2,0))/(IF(AND(P72&gt;=1,W72&gt;=1),0.5,0)+IF(AND(Q72&gt;=1,X72&gt;=1),0.3,0)+IF(AND(R72&gt;=1,Y72&gt;=1),0.2,0)),1)*IFERROR((IF(AND(X72&gt;=1,AE72&gt;=1),AE72/X72*0.5,0)+IF(AND(Y72&gt;=1,AF72&gt;=1),AF72/Y72*0.3,0)+IF(AND(Z72&gt;=1,AG72&gt;=1),AG72/Z72*0.2,0))/(IF(AND(X72&gt;=1,AE72&gt;=1),0.5,0)+IF(AND(Y72&gt;=1,AF72&gt;=1),0.3,0)+IF(AND(Z72&gt;=1,AG72&gt;=1),0.2,0)),1),0),IFERROR(ROUND((IF(ISNUMBER(N72),N72*0.4,0)+IF(AE72&gt;=1,AE72*0.25,0)+IF(AF72&gt;=1,AF72*0.15,0)+IF(AG72&gt;=1,AG72*0.1,0)+IF(AH72&gt;=1,AH72*0.1,0))/(IF(ISNUMBER(N72),0.4,0)+IF(AE72&gt;=1,0.25,0)+IF(AF72&gt;=1,0.15,0)+IF(AG72&gt;=1,0.1,0)+IF(AH72&gt;=1,0.1,0)),0),"NP/UA"))))</f>
        <v>166</v>
      </c>
      <c r="H72" s="13">
        <f>IF(F72="NP/UA","Unavail",IF(F72="CLOSED","CLOSED",IF(ISNUMBER(F72),ROUND(F72/4,0),"Unavail")))</f>
        <v>46</v>
      </c>
      <c r="I72" s="13">
        <f>IF(G72="NP/UA","Unavail",IF(G72="CLOSED","CLOSED",IF(ISNUMBER(G72),ROUND(G72/7,0),"Unavail")))</f>
        <v>24</v>
      </c>
      <c r="J72" s="13">
        <f>IF(F72="NP/UA","Unavail",IF(F72="CLOSED","CLOSED",IF(ISNUMBER(F72),ROUND(F72*0.25*0.75,0),"Unavail")))</f>
        <v>35</v>
      </c>
      <c r="K72" s="13">
        <f>IF(G72="NP/UA","Unavail",IF(G72="CLOSED","CLOSED",IF(ISNUMBER(G72),ROUND(G72*(1/7)*0.75,0),"Unavail")))</f>
        <v>18</v>
      </c>
      <c r="L72" s="7"/>
      <c r="M72" s="11">
        <f>IF(AND(O72=0,P72=0,S72=0,T72=0,W72=0,X72=0,AA72=0,AB72=0,AE72=0,AF72=0,AI72=0,AJ72=0),"CLOSED",IF(COUNTIF(AI72:AL72,"&gt;0")-COUNTIF(AI72:AL72,"&gt;=1")&gt;=2,"NP/UA",IF(AA72&gt;=1,ROUND(AA72*IFERROR((IF(AND(AB72&gt;=1,AI72&gt;=1),AI72/AB72*0.5,0)+IF(AND(AC72&gt;=1,AJ72&gt;=1),AJ72/AC72*0.3,0)+IF(AND(AD72&gt;=1,AK72&gt;=1),AK72/AD72*0.2,0))/(IF(AND(AB72&gt;=1,AI72&gt;=1),0.5,0)+IF(AND(AC72&gt;=1,AJ72&gt;=1),0.3,0)+IF(AND(AD72&gt;=1,AK72&gt;=1),0.2,0)),1),0),IFERROR(ROUND((IF(AI72&gt;=1,AI72*0.5,0)+IF(AJ72&gt;=1,AJ72*0.3,0)+IF(AK72&gt;=1,AK72*0.2,0))/(IF(AI72&gt;=1,0.5,0)+IF(AJ72&gt;=1,0.3,0)+IF(AK72&gt;=1,0.2,0)),0),"NP/UA"))))</f>
        <v>205</v>
      </c>
      <c r="N72" s="11">
        <f>IF(AND(O72=0,P72=0,S72=0,T72=0,W72=0,X72=0,AA72=0,AB72=0,AE72=0,AF72=0,AI72=0,AJ72=0),"CLOSED",IF(COUNTIF(AE72:AH72,"&gt;0")-COUNTIF(AE72:AH72,"&gt;=1")&gt;=2,"NP/UA",IF(W72&gt;=1,ROUND(W72*IFERROR((IF(AND(X72&gt;=1,AE72&gt;=1),AE72/X72*0.5,0)+IF(AND(Y72&gt;=1,AF72&gt;=1),AF72/Y72*0.3,0)+IF(AND(Z72&gt;=1,AG72&gt;=1),AG72/Z72*0.2,0))/(IF(AND(X72&gt;=1,AE72&gt;=1),0.5,0)+IF(AND(Y72&gt;=1,AF72&gt;=1),0.3,0)+IF(AND(Z72&gt;=1,AG72&gt;=1),0.2,0)),1),0),IFERROR(ROUND((IF(AE72&gt;=1,AE72*0.5,0)+IF(AF72&gt;=1,AF72*0.3,0)+IF(AG72&gt;=1,AG72*0.2,0))/(IF(AE72&gt;=1,0.5,0)+IF(AF72&gt;=1,0.3,0)+IF(AG72&gt;=1,0.2,0)),0),"NP/UA"))))</f>
        <v>179</v>
      </c>
      <c r="O72">
        <v>143</v>
      </c>
      <c r="P72">
        <v>153</v>
      </c>
      <c r="Q72">
        <v>167</v>
      </c>
      <c r="R72">
        <v>143</v>
      </c>
      <c r="S72">
        <v>167</v>
      </c>
      <c r="T72">
        <v>197</v>
      </c>
      <c r="U72">
        <v>185</v>
      </c>
      <c r="V72">
        <v>175</v>
      </c>
      <c r="W72">
        <v>189</v>
      </c>
      <c r="X72">
        <v>213</v>
      </c>
      <c r="Y72">
        <v>162</v>
      </c>
      <c r="Z72">
        <v>179</v>
      </c>
      <c r="AA72">
        <v>216</v>
      </c>
      <c r="AB72">
        <v>230</v>
      </c>
      <c r="AC72">
        <v>208</v>
      </c>
      <c r="AD72">
        <v>211</v>
      </c>
      <c r="AE72">
        <v>204</v>
      </c>
      <c r="AF72">
        <v>154</v>
      </c>
      <c r="AG72">
        <v>165</v>
      </c>
      <c r="AH72">
        <v>176</v>
      </c>
      <c r="AI72">
        <v>205</v>
      </c>
      <c r="AJ72">
        <v>202</v>
      </c>
      <c r="AK72">
        <v>225</v>
      </c>
      <c r="AL72">
        <v>191</v>
      </c>
      <c r="AM72" s="2"/>
      <c r="AN72" s="2"/>
      <c r="AO72" s="2"/>
      <c r="AP72" s="2"/>
    </row>
    <row r="73" spans="1:42" x14ac:dyDescent="0.35">
      <c r="A73" s="4" t="s">
        <v>258</v>
      </c>
      <c r="B73" s="4" t="s">
        <v>334</v>
      </c>
      <c r="C73" s="4" t="s">
        <v>382</v>
      </c>
      <c r="D73" s="2" t="s">
        <v>3</v>
      </c>
      <c r="E73" s="2" t="s">
        <v>69</v>
      </c>
      <c r="F73" s="12">
        <f>IF(AND(O73=0,P73=0,S73=0,T73=0,W73=0,X73=0,AA73=0,AB73=0,AE73=0,AF73=0,AI73=0,AJ73=0),"CLOSED",IF(COUNTIF(AI73:AL73,"&gt;0")-COUNTIF(AI73:AL73,"&gt;=1")&gt;=2,"NP/UA",IF(S73&gt;=1,ROUND(S73*IFERROR((IF(AND(T73&gt;=1,AA73&gt;=1),AA73/T73*0.5,0)+IF(AND(U73&gt;=1,AB73&gt;=1),AB73/U73*0.3,0)+IF(AND(V73&gt;=1,AC73&gt;=1),AC73/V73*0.2,0))/(IF(AND(T73&gt;=1,AA73&gt;=1),0.5,0)+IF(AND(U73&gt;=1,AB73&gt;=1),0.3,0)+IF(AND(V73&gt;=1,AC73&gt;=1),0.2,0)),1)*IFERROR((IF(AND(AB73&gt;=1,AI73&gt;=1),AI73/AB73*0.5,0)+IF(AND(AC73&gt;=1,AJ73&gt;=1),AJ73/AC73*0.3,0)+IF(AND(AD73&gt;=1,AK73&gt;=1),AK73/AD73*0.2,0))/(IF(AND(AB73&gt;=1,AI73&gt;=1),0.5,0)+IF(AND(AC73&gt;=1,AJ73&gt;=1),0.3,0)+IF(AND(AD73&gt;=1,AK73&gt;=1),0.2,0)),1),0),IFERROR(ROUND((IF(ISNUMBER(M73),M73*0.4,0)+IF(AI73&gt;=1,AI73*0.25,0)+IF(AJ73&gt;=1,AJ73*0.15,0)+IF(AK73&gt;=1,AK73*0.1,0)+IF(AL73&gt;=1,AL73*0.1,0))/(IF(ISNUMBER(M73),0.4,0)+IF(AI73&gt;=1,0.25,0)+IF(AJ73&gt;=1,0.15,0)+IF(AK73&gt;=1,0.1,0)+IF(AL73&gt;=1,0.1,0)),0),"NP/UA"))))</f>
        <v>305</v>
      </c>
      <c r="G73" s="12">
        <f>IF(AND(O73=0,P73=0,S73=0,T73=0,W73=0,X73=0,AA73=0,AB73=0,AE73=0,AF73=0,AI73=0,AJ73=0),"CLOSED",IF(COUNTIF(AE73:AH73,"&gt;0")-COUNTIF(AE73:AH73,"&gt;=1")&gt;=2,"NP/UA",IF(O73&gt;=1,ROUND(O73*IFERROR((IF(AND(P73&gt;=1,W73&gt;=1),W73/P73*0.5,0)+IF(AND(Q73&gt;=1,X73&gt;=1),X73/Q73*0.3,0)+IF(AND(R73&gt;=1,Y73&gt;=1),Y73/R73*0.2,0))/(IF(AND(P73&gt;=1,W73&gt;=1),0.5,0)+IF(AND(Q73&gt;=1,X73&gt;=1),0.3,0)+IF(AND(R73&gt;=1,Y73&gt;=1),0.2,0)),1)*IFERROR((IF(AND(X73&gt;=1,AE73&gt;=1),AE73/X73*0.5,0)+IF(AND(Y73&gt;=1,AF73&gt;=1),AF73/Y73*0.3,0)+IF(AND(Z73&gt;=1,AG73&gt;=1),AG73/Z73*0.2,0))/(IF(AND(X73&gt;=1,AE73&gt;=1),0.5,0)+IF(AND(Y73&gt;=1,AF73&gt;=1),0.3,0)+IF(AND(Z73&gt;=1,AG73&gt;=1),0.2,0)),1),0),IFERROR(ROUND((IF(ISNUMBER(N73),N73*0.4,0)+IF(AE73&gt;=1,AE73*0.25,0)+IF(AF73&gt;=1,AF73*0.15,0)+IF(AG73&gt;=1,AG73*0.1,0)+IF(AH73&gt;=1,AH73*0.1,0))/(IF(ISNUMBER(N73),0.4,0)+IF(AE73&gt;=1,0.25,0)+IF(AF73&gt;=1,0.15,0)+IF(AG73&gt;=1,0.1,0)+IF(AH73&gt;=1,0.1,0)),0),"NP/UA"))))</f>
        <v>348</v>
      </c>
      <c r="H73" s="13">
        <f>IF(F73="NP/UA","Unavail",IF(F73="CLOSED","CLOSED",IF(ISNUMBER(F73),ROUND(F73/4,0),"Unavail")))</f>
        <v>76</v>
      </c>
      <c r="I73" s="13">
        <f>IF(G73="NP/UA","Unavail",IF(G73="CLOSED","CLOSED",IF(ISNUMBER(G73),ROUND(G73/7,0),"Unavail")))</f>
        <v>50</v>
      </c>
      <c r="J73" s="13">
        <f>IF(F73="NP/UA","Unavail",IF(F73="CLOSED","CLOSED",IF(ISNUMBER(F73),ROUND(F73*0.25*0.75,0),"Unavail")))</f>
        <v>57</v>
      </c>
      <c r="K73" s="13">
        <f>IF(G73="NP/UA","Unavail",IF(G73="CLOSED","CLOSED",IF(ISNUMBER(G73),ROUND(G73*(1/7)*0.75,0),"Unavail")))</f>
        <v>37</v>
      </c>
      <c r="L73" s="7"/>
      <c r="M73" s="11">
        <f>IF(AND(O73=0,P73=0,S73=0,T73=0,W73=0,X73=0,AA73=0,AB73=0,AE73=0,AF73=0,AI73=0,AJ73=0),"CLOSED",IF(COUNTIF(AI73:AL73,"&gt;0")-COUNTIF(AI73:AL73,"&gt;=1")&gt;=2,"NP/UA",IF(AA73&gt;=1,ROUND(AA73*IFERROR((IF(AND(AB73&gt;=1,AI73&gt;=1),AI73/AB73*0.5,0)+IF(AND(AC73&gt;=1,AJ73&gt;=1),AJ73/AC73*0.3,0)+IF(AND(AD73&gt;=1,AK73&gt;=1),AK73/AD73*0.2,0))/(IF(AND(AB73&gt;=1,AI73&gt;=1),0.5,0)+IF(AND(AC73&gt;=1,AJ73&gt;=1),0.3,0)+IF(AND(AD73&gt;=1,AK73&gt;=1),0.2,0)),1),0),IFERROR(ROUND((IF(AI73&gt;=1,AI73*0.5,0)+IF(AJ73&gt;=1,AJ73*0.3,0)+IF(AK73&gt;=1,AK73*0.2,0))/(IF(AI73&gt;=1,0.5,0)+IF(AJ73&gt;=1,0.3,0)+IF(AK73&gt;=1,0.2,0)),0),"NP/UA"))))</f>
        <v>332</v>
      </c>
      <c r="N73" s="11">
        <f>IF(AND(O73=0,P73=0,S73=0,T73=0,W73=0,X73=0,AA73=0,AB73=0,AE73=0,AF73=0,AI73=0,AJ73=0),"CLOSED",IF(COUNTIF(AE73:AH73,"&gt;0")-COUNTIF(AE73:AH73,"&gt;=1")&gt;=2,"NP/UA",IF(W73&gt;=1,ROUND(W73*IFERROR((IF(AND(X73&gt;=1,AE73&gt;=1),AE73/X73*0.5,0)+IF(AND(Y73&gt;=1,AF73&gt;=1),AF73/Y73*0.3,0)+IF(AND(Z73&gt;=1,AG73&gt;=1),AG73/Z73*0.2,0))/(IF(AND(X73&gt;=1,AE73&gt;=1),0.5,0)+IF(AND(Y73&gt;=1,AF73&gt;=1),0.3,0)+IF(AND(Z73&gt;=1,AG73&gt;=1),0.2,0)),1),0),IFERROR(ROUND((IF(AE73&gt;=1,AE73*0.5,0)+IF(AF73&gt;=1,AF73*0.3,0)+IF(AG73&gt;=1,AG73*0.2,0))/(IF(AE73&gt;=1,0.5,0)+IF(AF73&gt;=1,0.3,0)+IF(AG73&gt;=1,0.2,0)),0),"NP/UA"))))</f>
        <v>350</v>
      </c>
      <c r="O73">
        <v>387</v>
      </c>
      <c r="P73">
        <v>402</v>
      </c>
      <c r="Q73">
        <v>456</v>
      </c>
      <c r="R73">
        <v>428</v>
      </c>
      <c r="S73">
        <v>340</v>
      </c>
      <c r="T73">
        <v>364</v>
      </c>
      <c r="U73">
        <v>441</v>
      </c>
      <c r="V73">
        <v>444</v>
      </c>
      <c r="W73">
        <v>378</v>
      </c>
      <c r="X73">
        <v>458</v>
      </c>
      <c r="Y73">
        <v>425</v>
      </c>
      <c r="Z73">
        <v>434</v>
      </c>
      <c r="AA73">
        <v>352</v>
      </c>
      <c r="AB73">
        <v>421</v>
      </c>
      <c r="AC73">
        <v>401</v>
      </c>
      <c r="AD73">
        <v>345</v>
      </c>
      <c r="AE73">
        <v>428</v>
      </c>
      <c r="AF73">
        <v>390</v>
      </c>
      <c r="AG73">
        <v>400</v>
      </c>
      <c r="AH73">
        <v>374</v>
      </c>
      <c r="AI73">
        <v>400</v>
      </c>
      <c r="AJ73">
        <v>382</v>
      </c>
      <c r="AK73">
        <v>315</v>
      </c>
      <c r="AL73">
        <v>335</v>
      </c>
      <c r="AM73" s="2"/>
      <c r="AN73" s="2"/>
      <c r="AO73" s="2"/>
      <c r="AP73" s="2"/>
    </row>
    <row r="74" spans="1:42" x14ac:dyDescent="0.35">
      <c r="A74" s="4" t="s">
        <v>261</v>
      </c>
      <c r="B74" s="4" t="s">
        <v>334</v>
      </c>
      <c r="C74" s="4" t="s">
        <v>382</v>
      </c>
      <c r="D74" s="2" t="s">
        <v>3</v>
      </c>
      <c r="E74" s="2" t="s">
        <v>26</v>
      </c>
      <c r="F74" s="12">
        <f>IF(AND(O74=0,P74=0,S74=0,T74=0,W74=0,X74=0,AA74=0,AB74=0,AE74=0,AF74=0,AI74=0,AJ74=0),"CLOSED",IF(COUNTIF(AI74:AL74,"&gt;0")-COUNTIF(AI74:AL74,"&gt;=1")&gt;=2,"NP/UA",IF(S74&gt;=1,ROUND(S74*IFERROR((IF(AND(T74&gt;=1,AA74&gt;=1),AA74/T74*0.5,0)+IF(AND(U74&gt;=1,AB74&gt;=1),AB74/U74*0.3,0)+IF(AND(V74&gt;=1,AC74&gt;=1),AC74/V74*0.2,0))/(IF(AND(T74&gt;=1,AA74&gt;=1),0.5,0)+IF(AND(U74&gt;=1,AB74&gt;=1),0.3,0)+IF(AND(V74&gt;=1,AC74&gt;=1),0.2,0)),1)*IFERROR((IF(AND(AB74&gt;=1,AI74&gt;=1),AI74/AB74*0.5,0)+IF(AND(AC74&gt;=1,AJ74&gt;=1),AJ74/AC74*0.3,0)+IF(AND(AD74&gt;=1,AK74&gt;=1),AK74/AD74*0.2,0))/(IF(AND(AB74&gt;=1,AI74&gt;=1),0.5,0)+IF(AND(AC74&gt;=1,AJ74&gt;=1),0.3,0)+IF(AND(AD74&gt;=1,AK74&gt;=1),0.2,0)),1),0),IFERROR(ROUND((IF(ISNUMBER(M74),M74*0.4,0)+IF(AI74&gt;=1,AI74*0.25,0)+IF(AJ74&gt;=1,AJ74*0.15,0)+IF(AK74&gt;=1,AK74*0.1,0)+IF(AL74&gt;=1,AL74*0.1,0))/(IF(ISNUMBER(M74),0.4,0)+IF(AI74&gt;=1,0.25,0)+IF(AJ74&gt;=1,0.15,0)+IF(AK74&gt;=1,0.1,0)+IF(AL74&gt;=1,0.1,0)),0),"NP/UA"))))</f>
        <v>8</v>
      </c>
      <c r="G74" s="12">
        <f>IF(AND(O74=0,P74=0,S74=0,T74=0,W74=0,X74=0,AA74=0,AB74=0,AE74=0,AF74=0,AI74=0,AJ74=0),"CLOSED",IF(COUNTIF(AE74:AH74,"&gt;0")-COUNTIF(AE74:AH74,"&gt;=1")&gt;=2,"NP/UA",IF(O74&gt;=1,ROUND(O74*IFERROR((IF(AND(P74&gt;=1,W74&gt;=1),W74/P74*0.5,0)+IF(AND(Q74&gt;=1,X74&gt;=1),X74/Q74*0.3,0)+IF(AND(R74&gt;=1,Y74&gt;=1),Y74/R74*0.2,0))/(IF(AND(P74&gt;=1,W74&gt;=1),0.5,0)+IF(AND(Q74&gt;=1,X74&gt;=1),0.3,0)+IF(AND(R74&gt;=1,Y74&gt;=1),0.2,0)),1)*IFERROR((IF(AND(X74&gt;=1,AE74&gt;=1),AE74/X74*0.5,0)+IF(AND(Y74&gt;=1,AF74&gt;=1),AF74/Y74*0.3,0)+IF(AND(Z74&gt;=1,AG74&gt;=1),AG74/Z74*0.2,0))/(IF(AND(X74&gt;=1,AE74&gt;=1),0.5,0)+IF(AND(Y74&gt;=1,AF74&gt;=1),0.3,0)+IF(AND(Z74&gt;=1,AG74&gt;=1),0.2,0)),1),0),IFERROR(ROUND((IF(ISNUMBER(N74),N74*0.4,0)+IF(AE74&gt;=1,AE74*0.25,0)+IF(AF74&gt;=1,AF74*0.15,0)+IF(AG74&gt;=1,AG74*0.1,0)+IF(AH74&gt;=1,AH74*0.1,0))/(IF(ISNUMBER(N74),0.4,0)+IF(AE74&gt;=1,0.25,0)+IF(AF74&gt;=1,0.15,0)+IF(AG74&gt;=1,0.1,0)+IF(AH74&gt;=1,0.1,0)),0),"NP/UA"))))</f>
        <v>26</v>
      </c>
      <c r="H74" s="13">
        <f>IF(F74="NP/UA","Unavail",IF(F74="CLOSED","CLOSED",IF(ISNUMBER(F74),ROUND(F74/4,0),"Unavail")))</f>
        <v>2</v>
      </c>
      <c r="I74" s="13">
        <f>IF(G74="NP/UA","Unavail",IF(G74="CLOSED","CLOSED",IF(ISNUMBER(G74),ROUND(G74/7,0),"Unavail")))</f>
        <v>4</v>
      </c>
      <c r="J74" s="13">
        <f>IF(F74="NP/UA","Unavail",IF(F74="CLOSED","CLOSED",IF(ISNUMBER(F74),ROUND(F74*0.25*0.75,0),"Unavail")))</f>
        <v>2</v>
      </c>
      <c r="K74" s="13">
        <f>IF(G74="NP/UA","Unavail",IF(G74="CLOSED","CLOSED",IF(ISNUMBER(G74),ROUND(G74*(1/7)*0.75,0),"Unavail")))</f>
        <v>3</v>
      </c>
      <c r="L74" s="7"/>
      <c r="M74" s="11">
        <f>IF(AND(O74=0,P74=0,S74=0,T74=0,W74=0,X74=0,AA74=0,AB74=0,AE74=0,AF74=0,AI74=0,AJ74=0),"CLOSED",IF(COUNTIF(AI74:AL74,"&gt;0")-COUNTIF(AI74:AL74,"&gt;=1")&gt;=2,"NP/UA",IF(AA74&gt;=1,ROUND(AA74*IFERROR((IF(AND(AB74&gt;=1,AI74&gt;=1),AI74/AB74*0.5,0)+IF(AND(AC74&gt;=1,AJ74&gt;=1),AJ74/AC74*0.3,0)+IF(AND(AD74&gt;=1,AK74&gt;=1),AK74/AD74*0.2,0))/(IF(AND(AB74&gt;=1,AI74&gt;=1),0.5,0)+IF(AND(AC74&gt;=1,AJ74&gt;=1),0.3,0)+IF(AND(AD74&gt;=1,AK74&gt;=1),0.2,0)),1),0),IFERROR(ROUND((IF(AI74&gt;=1,AI74*0.5,0)+IF(AJ74&gt;=1,AJ74*0.3,0)+IF(AK74&gt;=1,AK74*0.2,0))/(IF(AI74&gt;=1,0.5,0)+IF(AJ74&gt;=1,0.3,0)+IF(AK74&gt;=1,0.2,0)),0),"NP/UA"))))</f>
        <v>10</v>
      </c>
      <c r="N74" s="11">
        <f>IF(AND(O74=0,P74=0,S74=0,T74=0,W74=0,X74=0,AA74=0,AB74=0,AE74=0,AF74=0,AI74=0,AJ74=0),"CLOSED",IF(COUNTIF(AE74:AH74,"&gt;0")-COUNTIF(AE74:AH74,"&gt;=1")&gt;=2,"NP/UA",IF(W74&gt;=1,ROUND(W74*IFERROR((IF(AND(X74&gt;=1,AE74&gt;=1),AE74/X74*0.5,0)+IF(AND(Y74&gt;=1,AF74&gt;=1),AF74/Y74*0.3,0)+IF(AND(Z74&gt;=1,AG74&gt;=1),AG74/Z74*0.2,0))/(IF(AND(X74&gt;=1,AE74&gt;=1),0.5,0)+IF(AND(Y74&gt;=1,AF74&gt;=1),0.3,0)+IF(AND(Z74&gt;=1,AG74&gt;=1),0.2,0)),1),0),IFERROR(ROUND((IF(AE74&gt;=1,AE74*0.5,0)+IF(AF74&gt;=1,AF74*0.3,0)+IF(AG74&gt;=1,AG74*0.2,0))/(IF(AE74&gt;=1,0.5,0)+IF(AF74&gt;=1,0.3,0)+IF(AG74&gt;=1,0.2,0)),0),"NP/UA"))))</f>
        <v>14</v>
      </c>
      <c r="O74">
        <v>18</v>
      </c>
      <c r="P74">
        <v>16</v>
      </c>
      <c r="Q74">
        <v>10</v>
      </c>
      <c r="R74">
        <v>9</v>
      </c>
      <c r="S74">
        <v>8</v>
      </c>
      <c r="T74">
        <v>12</v>
      </c>
      <c r="U74">
        <v>7</v>
      </c>
      <c r="V74">
        <v>4</v>
      </c>
      <c r="W74">
        <v>14</v>
      </c>
      <c r="X74">
        <v>24</v>
      </c>
      <c r="Y74">
        <v>13</v>
      </c>
      <c r="Z74">
        <v>6</v>
      </c>
      <c r="AA74">
        <v>7</v>
      </c>
      <c r="AB74">
        <v>2</v>
      </c>
      <c r="AC74">
        <v>7</v>
      </c>
      <c r="AD74">
        <v>7</v>
      </c>
      <c r="AE74">
        <v>10</v>
      </c>
      <c r="AF74">
        <v>8</v>
      </c>
      <c r="AG74">
        <v>18</v>
      </c>
      <c r="AH74">
        <v>6</v>
      </c>
      <c r="AI74">
        <v>4</v>
      </c>
      <c r="AJ74">
        <v>3</v>
      </c>
      <c r="AK74">
        <v>9</v>
      </c>
      <c r="AL74">
        <v>1</v>
      </c>
      <c r="AM74" s="2"/>
      <c r="AN74" s="2"/>
      <c r="AO74" s="2"/>
      <c r="AP74" s="2"/>
    </row>
    <row r="75" spans="1:42" x14ac:dyDescent="0.35">
      <c r="A75" s="4" t="s">
        <v>262</v>
      </c>
      <c r="B75" s="4" t="s">
        <v>334</v>
      </c>
      <c r="C75" s="4" t="s">
        <v>382</v>
      </c>
      <c r="D75" s="2" t="s">
        <v>45</v>
      </c>
      <c r="E75" s="2" t="s">
        <v>48</v>
      </c>
      <c r="F75" s="12">
        <f>IF(AND(O75=0,P75=0,S75=0,T75=0,W75=0,X75=0,AA75=0,AB75=0,AE75=0,AF75=0,AI75=0,AJ75=0),"CLOSED",IF(COUNTIF(AI75:AL75,"&gt;0")-COUNTIF(AI75:AL75,"&gt;=1")&gt;=2,"NP/UA",IF(S75&gt;=1,ROUND(S75*IFERROR((IF(AND(T75&gt;=1,AA75&gt;=1),AA75/T75*0.5,0)+IF(AND(U75&gt;=1,AB75&gt;=1),AB75/U75*0.3,0)+IF(AND(V75&gt;=1,AC75&gt;=1),AC75/V75*0.2,0))/(IF(AND(T75&gt;=1,AA75&gt;=1),0.5,0)+IF(AND(U75&gt;=1,AB75&gt;=1),0.3,0)+IF(AND(V75&gt;=1,AC75&gt;=1),0.2,0)),1)*IFERROR((IF(AND(AB75&gt;=1,AI75&gt;=1),AI75/AB75*0.5,0)+IF(AND(AC75&gt;=1,AJ75&gt;=1),AJ75/AC75*0.3,0)+IF(AND(AD75&gt;=1,AK75&gt;=1),AK75/AD75*0.2,0))/(IF(AND(AB75&gt;=1,AI75&gt;=1),0.5,0)+IF(AND(AC75&gt;=1,AJ75&gt;=1),0.3,0)+IF(AND(AD75&gt;=1,AK75&gt;=1),0.2,0)),1),0),IFERROR(ROUND((IF(ISNUMBER(M75),M75*0.4,0)+IF(AI75&gt;=1,AI75*0.25,0)+IF(AJ75&gt;=1,AJ75*0.15,0)+IF(AK75&gt;=1,AK75*0.1,0)+IF(AL75&gt;=1,AL75*0.1,0))/(IF(ISNUMBER(M75),0.4,0)+IF(AI75&gt;=1,0.25,0)+IF(AJ75&gt;=1,0.15,0)+IF(AK75&gt;=1,0.1,0)+IF(AL75&gt;=1,0.1,0)),0),"NP/UA"))))</f>
        <v>64</v>
      </c>
      <c r="G75" s="12">
        <f>IF(AND(O75=0,P75=0,S75=0,T75=0,W75=0,X75=0,AA75=0,AB75=0,AE75=0,AF75=0,AI75=0,AJ75=0),"CLOSED",IF(COUNTIF(AE75:AH75,"&gt;0")-COUNTIF(AE75:AH75,"&gt;=1")&gt;=2,"NP/UA",IF(O75&gt;=1,ROUND(O75*IFERROR((IF(AND(P75&gt;=1,W75&gt;=1),W75/P75*0.5,0)+IF(AND(Q75&gt;=1,X75&gt;=1),X75/Q75*0.3,0)+IF(AND(R75&gt;=1,Y75&gt;=1),Y75/R75*0.2,0))/(IF(AND(P75&gt;=1,W75&gt;=1),0.5,0)+IF(AND(Q75&gt;=1,X75&gt;=1),0.3,0)+IF(AND(R75&gt;=1,Y75&gt;=1),0.2,0)),1)*IFERROR((IF(AND(X75&gt;=1,AE75&gt;=1),AE75/X75*0.5,0)+IF(AND(Y75&gt;=1,AF75&gt;=1),AF75/Y75*0.3,0)+IF(AND(Z75&gt;=1,AG75&gt;=1),AG75/Z75*0.2,0))/(IF(AND(X75&gt;=1,AE75&gt;=1),0.5,0)+IF(AND(Y75&gt;=1,AF75&gt;=1),0.3,0)+IF(AND(Z75&gt;=1,AG75&gt;=1),0.2,0)),1),0),IFERROR(ROUND((IF(ISNUMBER(N75),N75*0.4,0)+IF(AE75&gt;=1,AE75*0.25,0)+IF(AF75&gt;=1,AF75*0.15,0)+IF(AG75&gt;=1,AG75*0.1,0)+IF(AH75&gt;=1,AH75*0.1,0))/(IF(ISNUMBER(N75),0.4,0)+IF(AE75&gt;=1,0.25,0)+IF(AF75&gt;=1,0.15,0)+IF(AG75&gt;=1,0.1,0)+IF(AH75&gt;=1,0.1,0)),0),"NP/UA"))))</f>
        <v>99</v>
      </c>
      <c r="H75" s="13">
        <f>IF(F75="NP/UA","Unavail",IF(F75="CLOSED","CLOSED",IF(ISNUMBER(F75),ROUND(F75/4,0),"Unavail")))</f>
        <v>16</v>
      </c>
      <c r="I75" s="13">
        <f>IF(G75="NP/UA","Unavail",IF(G75="CLOSED","CLOSED",IF(ISNUMBER(G75),ROUND(G75/7,0),"Unavail")))</f>
        <v>14</v>
      </c>
      <c r="J75" s="13">
        <f>IF(F75="NP/UA","Unavail",IF(F75="CLOSED","CLOSED",IF(ISNUMBER(F75),ROUND(F75*0.25*0.75,0),"Unavail")))</f>
        <v>12</v>
      </c>
      <c r="K75" s="13">
        <f>IF(G75="NP/UA","Unavail",IF(G75="CLOSED","CLOSED",IF(ISNUMBER(G75),ROUND(G75*(1/7)*0.75,0),"Unavail")))</f>
        <v>11</v>
      </c>
      <c r="L75" s="7"/>
      <c r="M75" s="11">
        <f>IF(AND(O75=0,P75=0,S75=0,T75=0,W75=0,X75=0,AA75=0,AB75=0,AE75=0,AF75=0,AI75=0,AJ75=0),"CLOSED",IF(COUNTIF(AI75:AL75,"&gt;0")-COUNTIF(AI75:AL75,"&gt;=1")&gt;=2,"NP/UA",IF(AA75&gt;=1,ROUND(AA75*IFERROR((IF(AND(AB75&gt;=1,AI75&gt;=1),AI75/AB75*0.5,0)+IF(AND(AC75&gt;=1,AJ75&gt;=1),AJ75/AC75*0.3,0)+IF(AND(AD75&gt;=1,AK75&gt;=1),AK75/AD75*0.2,0))/(IF(AND(AB75&gt;=1,AI75&gt;=1),0.5,0)+IF(AND(AC75&gt;=1,AJ75&gt;=1),0.3,0)+IF(AND(AD75&gt;=1,AK75&gt;=1),0.2,0)),1),0),IFERROR(ROUND((IF(AI75&gt;=1,AI75*0.5,0)+IF(AJ75&gt;=1,AJ75*0.3,0)+IF(AK75&gt;=1,AK75*0.2,0))/(IF(AI75&gt;=1,0.5,0)+IF(AJ75&gt;=1,0.3,0)+IF(AK75&gt;=1,0.2,0)),0),"NP/UA"))))</f>
        <v>80</v>
      </c>
      <c r="N75" s="11">
        <f>IF(AND(O75=0,P75=0,S75=0,T75=0,W75=0,X75=0,AA75=0,AB75=0,AE75=0,AF75=0,AI75=0,AJ75=0),"CLOSED",IF(COUNTIF(AE75:AH75,"&gt;0")-COUNTIF(AE75:AH75,"&gt;=1")&gt;=2,"NP/UA",IF(W75&gt;=1,ROUND(W75*IFERROR((IF(AND(X75&gt;=1,AE75&gt;=1),AE75/X75*0.5,0)+IF(AND(Y75&gt;=1,AF75&gt;=1),AF75/Y75*0.3,0)+IF(AND(Z75&gt;=1,AG75&gt;=1),AG75/Z75*0.2,0))/(IF(AND(X75&gt;=1,AE75&gt;=1),0.5,0)+IF(AND(Y75&gt;=1,AF75&gt;=1),0.3,0)+IF(AND(Z75&gt;=1,AG75&gt;=1),0.2,0)),1),0),IFERROR(ROUND((IF(AE75&gt;=1,AE75*0.5,0)+IF(AF75&gt;=1,AF75*0.3,0)+IF(AG75&gt;=1,AG75*0.2,0))/(IF(AE75&gt;=1,0.5,0)+IF(AF75&gt;=1,0.3,0)+IF(AG75&gt;=1,0.2,0)),0),"NP/UA"))))</f>
        <v>85</v>
      </c>
      <c r="O75">
        <v>123</v>
      </c>
      <c r="P75">
        <v>103</v>
      </c>
      <c r="Q75">
        <v>96</v>
      </c>
      <c r="R75">
        <v>93</v>
      </c>
      <c r="S75">
        <v>84</v>
      </c>
      <c r="T75">
        <v>108</v>
      </c>
      <c r="U75">
        <v>113</v>
      </c>
      <c r="V75">
        <v>77</v>
      </c>
      <c r="W75">
        <v>93</v>
      </c>
      <c r="X75">
        <v>80</v>
      </c>
      <c r="Y75">
        <v>83</v>
      </c>
      <c r="Z75">
        <v>54</v>
      </c>
      <c r="AA75">
        <v>91</v>
      </c>
      <c r="AB75">
        <v>98</v>
      </c>
      <c r="AC75">
        <v>68</v>
      </c>
      <c r="AD75">
        <v>49</v>
      </c>
      <c r="AE75">
        <v>73</v>
      </c>
      <c r="AF75">
        <v>77</v>
      </c>
      <c r="AG75">
        <v>48</v>
      </c>
      <c r="AH75">
        <v>42</v>
      </c>
      <c r="AI75">
        <v>84</v>
      </c>
      <c r="AJ75">
        <v>63</v>
      </c>
      <c r="AK75">
        <v>43</v>
      </c>
      <c r="AL75">
        <v>39</v>
      </c>
      <c r="AM75" s="2"/>
      <c r="AN75" s="2"/>
      <c r="AO75" s="2"/>
      <c r="AP75" s="2"/>
    </row>
    <row r="76" spans="1:42" x14ac:dyDescent="0.35">
      <c r="A76" s="4" t="s">
        <v>263</v>
      </c>
      <c r="B76" s="4" t="s">
        <v>334</v>
      </c>
      <c r="C76" s="4" t="s">
        <v>382</v>
      </c>
      <c r="D76" s="2" t="s">
        <v>45</v>
      </c>
      <c r="E76" s="2" t="s">
        <v>149</v>
      </c>
      <c r="F76" s="12">
        <f>IF(AND(O76=0,P76=0,S76=0,T76=0,W76=0,X76=0,AA76=0,AB76=0,AE76=0,AF76=0,AI76=0,AJ76=0),"CLOSED",IF(COUNTIF(AI76:AL76,"&gt;0")-COUNTIF(AI76:AL76,"&gt;=1")&gt;=2,"NP/UA",IF(S76&gt;=1,ROUND(S76*IFERROR((IF(AND(T76&gt;=1,AA76&gt;=1),AA76/T76*0.5,0)+IF(AND(U76&gt;=1,AB76&gt;=1),AB76/U76*0.3,0)+IF(AND(V76&gt;=1,AC76&gt;=1),AC76/V76*0.2,0))/(IF(AND(T76&gt;=1,AA76&gt;=1),0.5,0)+IF(AND(U76&gt;=1,AB76&gt;=1),0.3,0)+IF(AND(V76&gt;=1,AC76&gt;=1),0.2,0)),1)*IFERROR((IF(AND(AB76&gt;=1,AI76&gt;=1),AI76/AB76*0.5,0)+IF(AND(AC76&gt;=1,AJ76&gt;=1),AJ76/AC76*0.3,0)+IF(AND(AD76&gt;=1,AK76&gt;=1),AK76/AD76*0.2,0))/(IF(AND(AB76&gt;=1,AI76&gt;=1),0.5,0)+IF(AND(AC76&gt;=1,AJ76&gt;=1),0.3,0)+IF(AND(AD76&gt;=1,AK76&gt;=1),0.2,0)),1),0),IFERROR(ROUND((IF(ISNUMBER(M76),M76*0.4,0)+IF(AI76&gt;=1,AI76*0.25,0)+IF(AJ76&gt;=1,AJ76*0.15,0)+IF(AK76&gt;=1,AK76*0.1,0)+IF(AL76&gt;=1,AL76*0.1,0))/(IF(ISNUMBER(M76),0.4,0)+IF(AI76&gt;=1,0.25,0)+IF(AJ76&gt;=1,0.15,0)+IF(AK76&gt;=1,0.1,0)+IF(AL76&gt;=1,0.1,0)),0),"NP/UA"))))</f>
        <v>70</v>
      </c>
      <c r="G76" s="12">
        <f>IF(AND(O76=0,P76=0,S76=0,T76=0,W76=0,X76=0,AA76=0,AB76=0,AE76=0,AF76=0,AI76=0,AJ76=0),"CLOSED",IF(COUNTIF(AE76:AH76,"&gt;0")-COUNTIF(AE76:AH76,"&gt;=1")&gt;=2,"NP/UA",IF(O76&gt;=1,ROUND(O76*IFERROR((IF(AND(P76&gt;=1,W76&gt;=1),W76/P76*0.5,0)+IF(AND(Q76&gt;=1,X76&gt;=1),X76/Q76*0.3,0)+IF(AND(R76&gt;=1,Y76&gt;=1),Y76/R76*0.2,0))/(IF(AND(P76&gt;=1,W76&gt;=1),0.5,0)+IF(AND(Q76&gt;=1,X76&gt;=1),0.3,0)+IF(AND(R76&gt;=1,Y76&gt;=1),0.2,0)),1)*IFERROR((IF(AND(X76&gt;=1,AE76&gt;=1),AE76/X76*0.5,0)+IF(AND(Y76&gt;=1,AF76&gt;=1),AF76/Y76*0.3,0)+IF(AND(Z76&gt;=1,AG76&gt;=1),AG76/Z76*0.2,0))/(IF(AND(X76&gt;=1,AE76&gt;=1),0.5,0)+IF(AND(Y76&gt;=1,AF76&gt;=1),0.3,0)+IF(AND(Z76&gt;=1,AG76&gt;=1),0.2,0)),1),0),IFERROR(ROUND((IF(ISNUMBER(N76),N76*0.4,0)+IF(AE76&gt;=1,AE76*0.25,0)+IF(AF76&gt;=1,AF76*0.15,0)+IF(AG76&gt;=1,AG76*0.1,0)+IF(AH76&gt;=1,AH76*0.1,0))/(IF(ISNUMBER(N76),0.4,0)+IF(AE76&gt;=1,0.25,0)+IF(AF76&gt;=1,0.15,0)+IF(AG76&gt;=1,0.1,0)+IF(AH76&gt;=1,0.1,0)),0),"NP/UA"))))</f>
        <v>123</v>
      </c>
      <c r="H76" s="13">
        <f>IF(F76="NP/UA","Unavail",IF(F76="CLOSED","CLOSED",IF(ISNUMBER(F76),ROUND(F76/4,0),"Unavail")))</f>
        <v>18</v>
      </c>
      <c r="I76" s="13">
        <f>IF(G76="NP/UA","Unavail",IF(G76="CLOSED","CLOSED",IF(ISNUMBER(G76),ROUND(G76/7,0),"Unavail")))</f>
        <v>18</v>
      </c>
      <c r="J76" s="13">
        <f>IF(F76="NP/UA","Unavail",IF(F76="CLOSED","CLOSED",IF(ISNUMBER(F76),ROUND(F76*0.25*0.75,0),"Unavail")))</f>
        <v>13</v>
      </c>
      <c r="K76" s="13">
        <f>IF(G76="NP/UA","Unavail",IF(G76="CLOSED","CLOSED",IF(ISNUMBER(G76),ROUND(G76*(1/7)*0.75,0),"Unavail")))</f>
        <v>13</v>
      </c>
      <c r="L76" s="7"/>
      <c r="M76" s="11">
        <f>IF(AND(O76=0,P76=0,S76=0,T76=0,W76=0,X76=0,AA76=0,AB76=0,AE76=0,AF76=0,AI76=0,AJ76=0),"CLOSED",IF(COUNTIF(AI76:AL76,"&gt;0")-COUNTIF(AI76:AL76,"&gt;=1")&gt;=2,"NP/UA",IF(AA76&gt;=1,ROUND(AA76*IFERROR((IF(AND(AB76&gt;=1,AI76&gt;=1),AI76/AB76*0.5,0)+IF(AND(AC76&gt;=1,AJ76&gt;=1),AJ76/AC76*0.3,0)+IF(AND(AD76&gt;=1,AK76&gt;=1),AK76/AD76*0.2,0))/(IF(AND(AB76&gt;=1,AI76&gt;=1),0.5,0)+IF(AND(AC76&gt;=1,AJ76&gt;=1),0.3,0)+IF(AND(AD76&gt;=1,AK76&gt;=1),0.2,0)),1),0),IFERROR(ROUND((IF(AI76&gt;=1,AI76*0.5,0)+IF(AJ76&gt;=1,AJ76*0.3,0)+IF(AK76&gt;=1,AK76*0.2,0))/(IF(AI76&gt;=1,0.5,0)+IF(AJ76&gt;=1,0.3,0)+IF(AK76&gt;=1,0.2,0)),0),"NP/UA"))))</f>
        <v>79</v>
      </c>
      <c r="N76" s="11">
        <f>IF(AND(O76=0,P76=0,S76=0,T76=0,W76=0,X76=0,AA76=0,AB76=0,AE76=0,AF76=0,AI76=0,AJ76=0),"CLOSED",IF(COUNTIF(AE76:AH76,"&gt;0")-COUNTIF(AE76:AH76,"&gt;=1")&gt;=2,"NP/UA",IF(W76&gt;=1,ROUND(W76*IFERROR((IF(AND(X76&gt;=1,AE76&gt;=1),AE76/X76*0.5,0)+IF(AND(Y76&gt;=1,AF76&gt;=1),AF76/Y76*0.3,0)+IF(AND(Z76&gt;=1,AG76&gt;=1),AG76/Z76*0.2,0))/(IF(AND(X76&gt;=1,AE76&gt;=1),0.5,0)+IF(AND(Y76&gt;=1,AF76&gt;=1),0.3,0)+IF(AND(Z76&gt;=1,AG76&gt;=1),0.2,0)),1),0),IFERROR(ROUND((IF(AE76&gt;=1,AE76*0.5,0)+IF(AF76&gt;=1,AF76*0.3,0)+IF(AG76&gt;=1,AG76*0.2,0))/(IF(AE76&gt;=1,0.5,0)+IF(AF76&gt;=1,0.3,0)+IF(AG76&gt;=1,0.2,0)),0),"NP/UA"))))</f>
        <v>105</v>
      </c>
      <c r="O76">
        <v>146</v>
      </c>
      <c r="P76">
        <v>126</v>
      </c>
      <c r="Q76">
        <v>101</v>
      </c>
      <c r="R76">
        <v>73</v>
      </c>
      <c r="S76">
        <v>87</v>
      </c>
      <c r="T76">
        <v>104</v>
      </c>
      <c r="U76">
        <v>65</v>
      </c>
      <c r="V76">
        <v>68</v>
      </c>
      <c r="W76">
        <v>114</v>
      </c>
      <c r="X76">
        <v>100</v>
      </c>
      <c r="Y76">
        <v>61</v>
      </c>
      <c r="Z76">
        <v>51</v>
      </c>
      <c r="AA76">
        <v>85</v>
      </c>
      <c r="AB76">
        <v>58</v>
      </c>
      <c r="AC76">
        <v>63</v>
      </c>
      <c r="AD76">
        <v>45</v>
      </c>
      <c r="AE76">
        <v>93</v>
      </c>
      <c r="AF76">
        <v>56</v>
      </c>
      <c r="AG76">
        <v>45</v>
      </c>
      <c r="AH76" s="3">
        <v>0.02</v>
      </c>
      <c r="AI76">
        <v>55</v>
      </c>
      <c r="AJ76">
        <v>58</v>
      </c>
      <c r="AK76">
        <v>41</v>
      </c>
      <c r="AL76" s="3">
        <v>0.02</v>
      </c>
      <c r="AM76" s="2"/>
      <c r="AN76" s="2"/>
      <c r="AO76" s="2"/>
      <c r="AP76" s="2"/>
    </row>
    <row r="77" spans="1:42" x14ac:dyDescent="0.35">
      <c r="A77" s="4" t="s">
        <v>268</v>
      </c>
      <c r="B77" s="4" t="s">
        <v>334</v>
      </c>
      <c r="C77" s="4" t="s">
        <v>382</v>
      </c>
      <c r="D77" s="2" t="s">
        <v>3</v>
      </c>
      <c r="E77" s="2" t="s">
        <v>73</v>
      </c>
      <c r="F77" s="12">
        <f>IF(AND(O77=0,P77=0,S77=0,T77=0,W77=0,X77=0,AA77=0,AB77=0,AE77=0,AF77=0,AI77=0,AJ77=0),"CLOSED",IF(COUNTIF(AI77:AL77,"&gt;0")-COUNTIF(AI77:AL77,"&gt;=1")&gt;=2,"NP/UA",IF(S77&gt;=1,ROUND(S77*IFERROR((IF(AND(T77&gt;=1,AA77&gt;=1),AA77/T77*0.5,0)+IF(AND(U77&gt;=1,AB77&gt;=1),AB77/U77*0.3,0)+IF(AND(V77&gt;=1,AC77&gt;=1),AC77/V77*0.2,0))/(IF(AND(T77&gt;=1,AA77&gt;=1),0.5,0)+IF(AND(U77&gt;=1,AB77&gt;=1),0.3,0)+IF(AND(V77&gt;=1,AC77&gt;=1),0.2,0)),1)*IFERROR((IF(AND(AB77&gt;=1,AI77&gt;=1),AI77/AB77*0.5,0)+IF(AND(AC77&gt;=1,AJ77&gt;=1),AJ77/AC77*0.3,0)+IF(AND(AD77&gt;=1,AK77&gt;=1),AK77/AD77*0.2,0))/(IF(AND(AB77&gt;=1,AI77&gt;=1),0.5,0)+IF(AND(AC77&gt;=1,AJ77&gt;=1),0.3,0)+IF(AND(AD77&gt;=1,AK77&gt;=1),0.2,0)),1),0),IFERROR(ROUND((IF(ISNUMBER(M77),M77*0.4,0)+IF(AI77&gt;=1,AI77*0.25,0)+IF(AJ77&gt;=1,AJ77*0.15,0)+IF(AK77&gt;=1,AK77*0.1,0)+IF(AL77&gt;=1,AL77*0.1,0))/(IF(ISNUMBER(M77),0.4,0)+IF(AI77&gt;=1,0.25,0)+IF(AJ77&gt;=1,0.15,0)+IF(AK77&gt;=1,0.1,0)+IF(AL77&gt;=1,0.1,0)),0),"NP/UA"))))</f>
        <v>285</v>
      </c>
      <c r="G77" s="12">
        <f>IF(AND(O77=0,P77=0,S77=0,T77=0,W77=0,X77=0,AA77=0,AB77=0,AE77=0,AF77=0,AI77=0,AJ77=0),"CLOSED",IF(COUNTIF(AE77:AH77,"&gt;0")-COUNTIF(AE77:AH77,"&gt;=1")&gt;=2,"NP/UA",IF(O77&gt;=1,ROUND(O77*IFERROR((IF(AND(P77&gt;=1,W77&gt;=1),W77/P77*0.5,0)+IF(AND(Q77&gt;=1,X77&gt;=1),X77/Q77*0.3,0)+IF(AND(R77&gt;=1,Y77&gt;=1),Y77/R77*0.2,0))/(IF(AND(P77&gt;=1,W77&gt;=1),0.5,0)+IF(AND(Q77&gt;=1,X77&gt;=1),0.3,0)+IF(AND(R77&gt;=1,Y77&gt;=1),0.2,0)),1)*IFERROR((IF(AND(X77&gt;=1,AE77&gt;=1),AE77/X77*0.5,0)+IF(AND(Y77&gt;=1,AF77&gt;=1),AF77/Y77*0.3,0)+IF(AND(Z77&gt;=1,AG77&gt;=1),AG77/Z77*0.2,0))/(IF(AND(X77&gt;=1,AE77&gt;=1),0.5,0)+IF(AND(Y77&gt;=1,AF77&gt;=1),0.3,0)+IF(AND(Z77&gt;=1,AG77&gt;=1),0.2,0)),1),0),IFERROR(ROUND((IF(ISNUMBER(N77),N77*0.4,0)+IF(AE77&gt;=1,AE77*0.25,0)+IF(AF77&gt;=1,AF77*0.15,0)+IF(AG77&gt;=1,AG77*0.1,0)+IF(AH77&gt;=1,AH77*0.1,0))/(IF(ISNUMBER(N77),0.4,0)+IF(AE77&gt;=1,0.25,0)+IF(AF77&gt;=1,0.15,0)+IF(AG77&gt;=1,0.1,0)+IF(AH77&gt;=1,0.1,0)),0),"NP/UA"))))</f>
        <v>304</v>
      </c>
      <c r="H77" s="13">
        <f>IF(F77="NP/UA","Unavail",IF(F77="CLOSED","CLOSED",IF(ISNUMBER(F77),ROUND(F77/4,0),"Unavail")))</f>
        <v>71</v>
      </c>
      <c r="I77" s="13">
        <f>IF(G77="NP/UA","Unavail",IF(G77="CLOSED","CLOSED",IF(ISNUMBER(G77),ROUND(G77/7,0),"Unavail")))</f>
        <v>43</v>
      </c>
      <c r="J77" s="13">
        <f>IF(F77="NP/UA","Unavail",IF(F77="CLOSED","CLOSED",IF(ISNUMBER(F77),ROUND(F77*0.25*0.75,0),"Unavail")))</f>
        <v>53</v>
      </c>
      <c r="K77" s="13">
        <f>IF(G77="NP/UA","Unavail",IF(G77="CLOSED","CLOSED",IF(ISNUMBER(G77),ROUND(G77*(1/7)*0.75,0),"Unavail")))</f>
        <v>33</v>
      </c>
      <c r="L77" s="7"/>
      <c r="M77" s="11">
        <f>IF(AND(O77=0,P77=0,S77=0,T77=0,W77=0,X77=0,AA77=0,AB77=0,AE77=0,AF77=0,AI77=0,AJ77=0),"CLOSED",IF(COUNTIF(AI77:AL77,"&gt;0")-COUNTIF(AI77:AL77,"&gt;=1")&gt;=2,"NP/UA",IF(AA77&gt;=1,ROUND(AA77*IFERROR((IF(AND(AB77&gt;=1,AI77&gt;=1),AI77/AB77*0.5,0)+IF(AND(AC77&gt;=1,AJ77&gt;=1),AJ77/AC77*0.3,0)+IF(AND(AD77&gt;=1,AK77&gt;=1),AK77/AD77*0.2,0))/(IF(AND(AB77&gt;=1,AI77&gt;=1),0.5,0)+IF(AND(AC77&gt;=1,AJ77&gt;=1),0.3,0)+IF(AND(AD77&gt;=1,AK77&gt;=1),0.2,0)),1),0),IFERROR(ROUND((IF(AI77&gt;=1,AI77*0.5,0)+IF(AJ77&gt;=1,AJ77*0.3,0)+IF(AK77&gt;=1,AK77*0.2,0))/(IF(AI77&gt;=1,0.5,0)+IF(AJ77&gt;=1,0.3,0)+IF(AK77&gt;=1,0.2,0)),0),"NP/UA"))))</f>
        <v>303</v>
      </c>
      <c r="N77" s="11">
        <f>IF(AND(O77=0,P77=0,S77=0,T77=0,W77=0,X77=0,AA77=0,AB77=0,AE77=0,AF77=0,AI77=0,AJ77=0),"CLOSED",IF(COUNTIF(AE77:AH77,"&gt;0")-COUNTIF(AE77:AH77,"&gt;=1")&gt;=2,"NP/UA",IF(W77&gt;=1,ROUND(W77*IFERROR((IF(AND(X77&gt;=1,AE77&gt;=1),AE77/X77*0.5,0)+IF(AND(Y77&gt;=1,AF77&gt;=1),AF77/Y77*0.3,0)+IF(AND(Z77&gt;=1,AG77&gt;=1),AG77/Z77*0.2,0))/(IF(AND(X77&gt;=1,AE77&gt;=1),0.5,0)+IF(AND(Y77&gt;=1,AF77&gt;=1),0.3,0)+IF(AND(Z77&gt;=1,AG77&gt;=1),0.2,0)),1),0),IFERROR(ROUND((IF(AE77&gt;=1,AE77*0.5,0)+IF(AF77&gt;=1,AF77*0.3,0)+IF(AG77&gt;=1,AG77*0.2,0))/(IF(AE77&gt;=1,0.5,0)+IF(AF77&gt;=1,0.3,0)+IF(AG77&gt;=1,0.2,0)),0),"NP/UA"))))</f>
        <v>321</v>
      </c>
      <c r="O77">
        <v>367</v>
      </c>
      <c r="P77">
        <v>395</v>
      </c>
      <c r="Q77">
        <v>396</v>
      </c>
      <c r="R77">
        <v>454</v>
      </c>
      <c r="S77">
        <v>342</v>
      </c>
      <c r="T77">
        <v>374</v>
      </c>
      <c r="U77">
        <v>413</v>
      </c>
      <c r="V77">
        <v>380</v>
      </c>
      <c r="W77">
        <v>356</v>
      </c>
      <c r="X77">
        <v>369</v>
      </c>
      <c r="Y77">
        <v>428</v>
      </c>
      <c r="Z77">
        <v>383</v>
      </c>
      <c r="AA77">
        <v>333</v>
      </c>
      <c r="AB77">
        <v>389</v>
      </c>
      <c r="AC77">
        <v>359</v>
      </c>
      <c r="AD77">
        <v>395</v>
      </c>
      <c r="AE77">
        <v>336</v>
      </c>
      <c r="AF77">
        <v>395</v>
      </c>
      <c r="AG77">
        <v>325</v>
      </c>
      <c r="AH77">
        <v>319</v>
      </c>
      <c r="AI77">
        <v>351</v>
      </c>
      <c r="AJ77">
        <v>338</v>
      </c>
      <c r="AK77">
        <v>346</v>
      </c>
      <c r="AL77">
        <v>381</v>
      </c>
      <c r="AM77" s="2"/>
      <c r="AN77" s="2"/>
      <c r="AO77" s="2"/>
      <c r="AP77" s="2"/>
    </row>
    <row r="78" spans="1:42" x14ac:dyDescent="0.35">
      <c r="A78" s="4" t="s">
        <v>277</v>
      </c>
      <c r="B78" s="4" t="s">
        <v>334</v>
      </c>
      <c r="C78" s="4" t="s">
        <v>382</v>
      </c>
      <c r="D78" s="2" t="s">
        <v>276</v>
      </c>
      <c r="E78" s="2" t="s">
        <v>173</v>
      </c>
      <c r="F78" s="12">
        <f>IF(AND(O78=0,P78=0,S78=0,T78=0,W78=0,X78=0,AA78=0,AB78=0,AE78=0,AF78=0,AI78=0,AJ78=0),"CLOSED",IF(COUNTIF(AI78:AL78,"&gt;0")-COUNTIF(AI78:AL78,"&gt;=1")&gt;=2,"NP/UA",IF(S78&gt;=1,ROUND(S78*IFERROR((IF(AND(T78&gt;=1,AA78&gt;=1),AA78/T78*0.5,0)+IF(AND(U78&gt;=1,AB78&gt;=1),AB78/U78*0.3,0)+IF(AND(V78&gt;=1,AC78&gt;=1),AC78/V78*0.2,0))/(IF(AND(T78&gt;=1,AA78&gt;=1),0.5,0)+IF(AND(U78&gt;=1,AB78&gt;=1),0.3,0)+IF(AND(V78&gt;=1,AC78&gt;=1),0.2,0)),1)*IFERROR((IF(AND(AB78&gt;=1,AI78&gt;=1),AI78/AB78*0.5,0)+IF(AND(AC78&gt;=1,AJ78&gt;=1),AJ78/AC78*0.3,0)+IF(AND(AD78&gt;=1,AK78&gt;=1),AK78/AD78*0.2,0))/(IF(AND(AB78&gt;=1,AI78&gt;=1),0.5,0)+IF(AND(AC78&gt;=1,AJ78&gt;=1),0.3,0)+IF(AND(AD78&gt;=1,AK78&gt;=1),0.2,0)),1),0),IFERROR(ROUND((IF(ISNUMBER(M78),M78*0.4,0)+IF(AI78&gt;=1,AI78*0.25,0)+IF(AJ78&gt;=1,AJ78*0.15,0)+IF(AK78&gt;=1,AK78*0.1,0)+IF(AL78&gt;=1,AL78*0.1,0))/(IF(ISNUMBER(M78),0.4,0)+IF(AI78&gt;=1,0.25,0)+IF(AJ78&gt;=1,0.15,0)+IF(AK78&gt;=1,0.1,0)+IF(AL78&gt;=1,0.1,0)),0),"NP/UA"))))</f>
        <v>11</v>
      </c>
      <c r="G78" s="12">
        <f>IF(AND(O78=0,P78=0,S78=0,T78=0,W78=0,X78=0,AA78=0,AB78=0,AE78=0,AF78=0,AI78=0,AJ78=0),"CLOSED",IF(COUNTIF(AE78:AH78,"&gt;0")-COUNTIF(AE78:AH78,"&gt;=1")&gt;=2,"NP/UA",IF(O78&gt;=1,ROUND(O78*IFERROR((IF(AND(P78&gt;=1,W78&gt;=1),W78/P78*0.5,0)+IF(AND(Q78&gt;=1,X78&gt;=1),X78/Q78*0.3,0)+IF(AND(R78&gt;=1,Y78&gt;=1),Y78/R78*0.2,0))/(IF(AND(P78&gt;=1,W78&gt;=1),0.5,0)+IF(AND(Q78&gt;=1,X78&gt;=1),0.3,0)+IF(AND(R78&gt;=1,Y78&gt;=1),0.2,0)),1)*IFERROR((IF(AND(X78&gt;=1,AE78&gt;=1),AE78/X78*0.5,0)+IF(AND(Y78&gt;=1,AF78&gt;=1),AF78/Y78*0.3,0)+IF(AND(Z78&gt;=1,AG78&gt;=1),AG78/Z78*0.2,0))/(IF(AND(X78&gt;=1,AE78&gt;=1),0.5,0)+IF(AND(Y78&gt;=1,AF78&gt;=1),0.3,0)+IF(AND(Z78&gt;=1,AG78&gt;=1),0.2,0)),1),0),IFERROR(ROUND((IF(ISNUMBER(N78),N78*0.4,0)+IF(AE78&gt;=1,AE78*0.25,0)+IF(AF78&gt;=1,AF78*0.15,0)+IF(AG78&gt;=1,AG78*0.1,0)+IF(AH78&gt;=1,AH78*0.1,0))/(IF(ISNUMBER(N78),0.4,0)+IF(AE78&gt;=1,0.25,0)+IF(AF78&gt;=1,0.15,0)+IF(AG78&gt;=1,0.1,0)+IF(AH78&gt;=1,0.1,0)),0),"NP/UA"))))</f>
        <v>18</v>
      </c>
      <c r="H78" s="13">
        <f>IF(F78="NP/UA","Unavail",IF(F78="CLOSED","CLOSED",IF(ISNUMBER(F78),ROUND(F78/4,0),"Unavail")))</f>
        <v>3</v>
      </c>
      <c r="I78" s="13">
        <f>IF(G78="NP/UA","Unavail",IF(G78="CLOSED","CLOSED",IF(ISNUMBER(G78),ROUND(G78/7,0),"Unavail")))</f>
        <v>3</v>
      </c>
      <c r="J78" s="13">
        <f>IF(F78="NP/UA","Unavail",IF(F78="CLOSED","CLOSED",IF(ISNUMBER(F78),ROUND(F78*0.25*0.75,0),"Unavail")))</f>
        <v>2</v>
      </c>
      <c r="K78" s="13">
        <f>IF(G78="NP/UA","Unavail",IF(G78="CLOSED","CLOSED",IF(ISNUMBER(G78),ROUND(G78*(1/7)*0.75,0),"Unavail")))</f>
        <v>2</v>
      </c>
      <c r="L78" s="7"/>
      <c r="M78" s="11">
        <f>IF(AND(O78=0,P78=0,S78=0,T78=0,W78=0,X78=0,AA78=0,AB78=0,AE78=0,AF78=0,AI78=0,AJ78=0),"CLOSED",IF(COUNTIF(AI78:AL78,"&gt;0")-COUNTIF(AI78:AL78,"&gt;=1")&gt;=2,"NP/UA",IF(AA78&gt;=1,ROUND(AA78*IFERROR((IF(AND(AB78&gt;=1,AI78&gt;=1),AI78/AB78*0.5,0)+IF(AND(AC78&gt;=1,AJ78&gt;=1),AJ78/AC78*0.3,0)+IF(AND(AD78&gt;=1,AK78&gt;=1),AK78/AD78*0.2,0))/(IF(AND(AB78&gt;=1,AI78&gt;=1),0.5,0)+IF(AND(AC78&gt;=1,AJ78&gt;=1),0.3,0)+IF(AND(AD78&gt;=1,AK78&gt;=1),0.2,0)),1),0),IFERROR(ROUND((IF(AI78&gt;=1,AI78*0.5,0)+IF(AJ78&gt;=1,AJ78*0.3,0)+IF(AK78&gt;=1,AK78*0.2,0))/(IF(AI78&gt;=1,0.5,0)+IF(AJ78&gt;=1,0.3,0)+IF(AK78&gt;=1,0.2,0)),0),"NP/UA"))))</f>
        <v>5</v>
      </c>
      <c r="N78" s="11">
        <f>IF(AND(O78=0,P78=0,S78=0,T78=0,W78=0,X78=0,AA78=0,AB78=0,AE78=0,AF78=0,AI78=0,AJ78=0),"CLOSED",IF(COUNTIF(AE78:AH78,"&gt;0")-COUNTIF(AE78:AH78,"&gt;=1")&gt;=2,"NP/UA",IF(W78&gt;=1,ROUND(W78*IFERROR((IF(AND(X78&gt;=1,AE78&gt;=1),AE78/X78*0.5,0)+IF(AND(Y78&gt;=1,AF78&gt;=1),AF78/Y78*0.3,0)+IF(AND(Z78&gt;=1,AG78&gt;=1),AG78/Z78*0.2,0))/(IF(AND(X78&gt;=1,AE78&gt;=1),0.5,0)+IF(AND(Y78&gt;=1,AF78&gt;=1),0.3,0)+IF(AND(Z78&gt;=1,AG78&gt;=1),0.2,0)),1),0),IFERROR(ROUND((IF(AE78&gt;=1,AE78*0.5,0)+IF(AF78&gt;=1,AF78*0.3,0)+IF(AG78&gt;=1,AG78*0.2,0))/(IF(AE78&gt;=1,0.5,0)+IF(AF78&gt;=1,0.3,0)+IF(AG78&gt;=1,0.2,0)),0),"NP/UA"))))</f>
        <v>13</v>
      </c>
      <c r="O78">
        <v>18</v>
      </c>
      <c r="P78">
        <v>12</v>
      </c>
      <c r="Q78">
        <v>20</v>
      </c>
      <c r="R78">
        <v>14</v>
      </c>
      <c r="S78">
        <v>12</v>
      </c>
      <c r="T78">
        <v>8</v>
      </c>
      <c r="U78">
        <v>10</v>
      </c>
      <c r="V78">
        <v>17</v>
      </c>
      <c r="W78">
        <v>13</v>
      </c>
      <c r="X78">
        <v>18</v>
      </c>
      <c r="Y78">
        <v>16</v>
      </c>
      <c r="Z78">
        <v>10</v>
      </c>
      <c r="AA78">
        <v>6</v>
      </c>
      <c r="AB78">
        <v>12</v>
      </c>
      <c r="AC78">
        <v>19</v>
      </c>
      <c r="AD78">
        <v>12</v>
      </c>
      <c r="AE78">
        <v>18</v>
      </c>
      <c r="AF78">
        <v>14</v>
      </c>
      <c r="AG78">
        <v>10</v>
      </c>
      <c r="AH78">
        <v>10</v>
      </c>
      <c r="AI78">
        <v>10</v>
      </c>
      <c r="AJ78">
        <v>21</v>
      </c>
      <c r="AK78">
        <v>10</v>
      </c>
      <c r="AL78">
        <v>7</v>
      </c>
      <c r="AM78" s="2"/>
      <c r="AN78" s="2"/>
      <c r="AO78" s="2"/>
      <c r="AP78" s="2"/>
    </row>
    <row r="79" spans="1:42" x14ac:dyDescent="0.35">
      <c r="A79" s="4" t="s">
        <v>278</v>
      </c>
      <c r="B79" s="4" t="s">
        <v>334</v>
      </c>
      <c r="C79" s="4" t="s">
        <v>382</v>
      </c>
      <c r="D79" s="2" t="s">
        <v>3</v>
      </c>
      <c r="E79" s="2" t="s">
        <v>40</v>
      </c>
      <c r="F79" s="12">
        <f>IF(AND(O79=0,P79=0,S79=0,T79=0,W79=0,X79=0,AA79=0,AB79=0,AE79=0,AF79=0,AI79=0,AJ79=0),"CLOSED",IF(COUNTIF(AI79:AL79,"&gt;0")-COUNTIF(AI79:AL79,"&gt;=1")&gt;=2,"NP/UA",IF(S79&gt;=1,ROUND(S79*IFERROR((IF(AND(T79&gt;=1,AA79&gt;=1),AA79/T79*0.5,0)+IF(AND(U79&gt;=1,AB79&gt;=1),AB79/U79*0.3,0)+IF(AND(V79&gt;=1,AC79&gt;=1),AC79/V79*0.2,0))/(IF(AND(T79&gt;=1,AA79&gt;=1),0.5,0)+IF(AND(U79&gt;=1,AB79&gt;=1),0.3,0)+IF(AND(V79&gt;=1,AC79&gt;=1),0.2,0)),1)*IFERROR((IF(AND(AB79&gt;=1,AI79&gt;=1),AI79/AB79*0.5,0)+IF(AND(AC79&gt;=1,AJ79&gt;=1),AJ79/AC79*0.3,0)+IF(AND(AD79&gt;=1,AK79&gt;=1),AK79/AD79*0.2,0))/(IF(AND(AB79&gt;=1,AI79&gt;=1),0.5,0)+IF(AND(AC79&gt;=1,AJ79&gt;=1),0.3,0)+IF(AND(AD79&gt;=1,AK79&gt;=1),0.2,0)),1),0),IFERROR(ROUND((IF(ISNUMBER(M79),M79*0.4,0)+IF(AI79&gt;=1,AI79*0.25,0)+IF(AJ79&gt;=1,AJ79*0.15,0)+IF(AK79&gt;=1,AK79*0.1,0)+IF(AL79&gt;=1,AL79*0.1,0))/(IF(ISNUMBER(M79),0.4,0)+IF(AI79&gt;=1,0.25,0)+IF(AJ79&gt;=1,0.15,0)+IF(AK79&gt;=1,0.1,0)+IF(AL79&gt;=1,0.1,0)),0),"NP/UA"))))</f>
        <v>276</v>
      </c>
      <c r="G79" s="12">
        <f>IF(AND(O79=0,P79=0,S79=0,T79=0,W79=0,X79=0,AA79=0,AB79=0,AE79=0,AF79=0,AI79=0,AJ79=0),"CLOSED",IF(COUNTIF(AE79:AH79,"&gt;0")-COUNTIF(AE79:AH79,"&gt;=1")&gt;=2,"NP/UA",IF(O79&gt;=1,ROUND(O79*IFERROR((IF(AND(P79&gt;=1,W79&gt;=1),W79/P79*0.5,0)+IF(AND(Q79&gt;=1,X79&gt;=1),X79/Q79*0.3,0)+IF(AND(R79&gt;=1,Y79&gt;=1),Y79/R79*0.2,0))/(IF(AND(P79&gt;=1,W79&gt;=1),0.5,0)+IF(AND(Q79&gt;=1,X79&gt;=1),0.3,0)+IF(AND(R79&gt;=1,Y79&gt;=1),0.2,0)),1)*IFERROR((IF(AND(X79&gt;=1,AE79&gt;=1),AE79/X79*0.5,0)+IF(AND(Y79&gt;=1,AF79&gt;=1),AF79/Y79*0.3,0)+IF(AND(Z79&gt;=1,AG79&gt;=1),AG79/Z79*0.2,0))/(IF(AND(X79&gt;=1,AE79&gt;=1),0.5,0)+IF(AND(Y79&gt;=1,AF79&gt;=1),0.3,0)+IF(AND(Z79&gt;=1,AG79&gt;=1),0.2,0)),1),0),IFERROR(ROUND((IF(ISNUMBER(N79),N79*0.4,0)+IF(AE79&gt;=1,AE79*0.25,0)+IF(AF79&gt;=1,AF79*0.15,0)+IF(AG79&gt;=1,AG79*0.1,0)+IF(AH79&gt;=1,AH79*0.1,0))/(IF(ISNUMBER(N79),0.4,0)+IF(AE79&gt;=1,0.25,0)+IF(AF79&gt;=1,0.15,0)+IF(AG79&gt;=1,0.1,0)+IF(AH79&gt;=1,0.1,0)),0),"NP/UA"))))</f>
        <v>363</v>
      </c>
      <c r="H79" s="13">
        <f>IF(F79="NP/UA","Unavail",IF(F79="CLOSED","CLOSED",IF(ISNUMBER(F79),ROUND(F79/4,0),"Unavail")))</f>
        <v>69</v>
      </c>
      <c r="I79" s="13">
        <f>IF(G79="NP/UA","Unavail",IF(G79="CLOSED","CLOSED",IF(ISNUMBER(G79),ROUND(G79/7,0),"Unavail")))</f>
        <v>52</v>
      </c>
      <c r="J79" s="13">
        <f>IF(F79="NP/UA","Unavail",IF(F79="CLOSED","CLOSED",IF(ISNUMBER(F79),ROUND(F79*0.25*0.75,0),"Unavail")))</f>
        <v>52</v>
      </c>
      <c r="K79" s="13">
        <f>IF(G79="NP/UA","Unavail",IF(G79="CLOSED","CLOSED",IF(ISNUMBER(G79),ROUND(G79*(1/7)*0.75,0),"Unavail")))</f>
        <v>39</v>
      </c>
      <c r="L79" s="7"/>
      <c r="M79" s="11">
        <f>IF(AND(O79=0,P79=0,S79=0,T79=0,W79=0,X79=0,AA79=0,AB79=0,AE79=0,AF79=0,AI79=0,AJ79=0),"CLOSED",IF(COUNTIF(AI79:AL79,"&gt;0")-COUNTIF(AI79:AL79,"&gt;=1")&gt;=2,"NP/UA",IF(AA79&gt;=1,ROUND(AA79*IFERROR((IF(AND(AB79&gt;=1,AI79&gt;=1),AI79/AB79*0.5,0)+IF(AND(AC79&gt;=1,AJ79&gt;=1),AJ79/AC79*0.3,0)+IF(AND(AD79&gt;=1,AK79&gt;=1),AK79/AD79*0.2,0))/(IF(AND(AB79&gt;=1,AI79&gt;=1),0.5,0)+IF(AND(AC79&gt;=1,AJ79&gt;=1),0.3,0)+IF(AND(AD79&gt;=1,AK79&gt;=1),0.2,0)),1),0),IFERROR(ROUND((IF(AI79&gt;=1,AI79*0.5,0)+IF(AJ79&gt;=1,AJ79*0.3,0)+IF(AK79&gt;=1,AK79*0.2,0))/(IF(AI79&gt;=1,0.5,0)+IF(AJ79&gt;=1,0.3,0)+IF(AK79&gt;=1,0.2,0)),0),"NP/UA"))))</f>
        <v>325</v>
      </c>
      <c r="N79" s="11">
        <f>IF(AND(O79=0,P79=0,S79=0,T79=0,W79=0,X79=0,AA79=0,AB79=0,AE79=0,AF79=0,AI79=0,AJ79=0),"CLOSED",IF(COUNTIF(AE79:AH79,"&gt;0")-COUNTIF(AE79:AH79,"&gt;=1")&gt;=2,"NP/UA",IF(W79&gt;=1,ROUND(W79*IFERROR((IF(AND(X79&gt;=1,AE79&gt;=1),AE79/X79*0.5,0)+IF(AND(Y79&gt;=1,AF79&gt;=1),AF79/Y79*0.3,0)+IF(AND(Z79&gt;=1,AG79&gt;=1),AG79/Z79*0.2,0))/(IF(AND(X79&gt;=1,AE79&gt;=1),0.5,0)+IF(AND(Y79&gt;=1,AF79&gt;=1),0.3,0)+IF(AND(Z79&gt;=1,AG79&gt;=1),0.2,0)),1),0),IFERROR(ROUND((IF(AE79&gt;=1,AE79*0.5,0)+IF(AF79&gt;=1,AF79*0.3,0)+IF(AG79&gt;=1,AG79*0.2,0))/(IF(AE79&gt;=1,0.5,0)+IF(AF79&gt;=1,0.3,0)+IF(AG79&gt;=1,0.2,0)),0),"NP/UA"))))</f>
        <v>327</v>
      </c>
      <c r="O79">
        <v>425</v>
      </c>
      <c r="P79">
        <v>395</v>
      </c>
      <c r="Q79">
        <v>484</v>
      </c>
      <c r="R79">
        <v>426</v>
      </c>
      <c r="S79">
        <v>325</v>
      </c>
      <c r="T79">
        <v>383</v>
      </c>
      <c r="U79">
        <v>417</v>
      </c>
      <c r="V79">
        <v>405</v>
      </c>
      <c r="W79">
        <v>354</v>
      </c>
      <c r="X79">
        <v>463</v>
      </c>
      <c r="Y79">
        <v>405</v>
      </c>
      <c r="Z79">
        <v>433</v>
      </c>
      <c r="AA79">
        <v>352</v>
      </c>
      <c r="AB79">
        <v>389</v>
      </c>
      <c r="AC79">
        <v>366</v>
      </c>
      <c r="AD79">
        <v>378</v>
      </c>
      <c r="AE79">
        <v>418</v>
      </c>
      <c r="AF79">
        <v>389</v>
      </c>
      <c r="AG79">
        <v>396</v>
      </c>
      <c r="AH79">
        <v>390</v>
      </c>
      <c r="AI79">
        <v>362</v>
      </c>
      <c r="AJ79">
        <v>331</v>
      </c>
      <c r="AK79">
        <v>352</v>
      </c>
      <c r="AL79">
        <v>387</v>
      </c>
      <c r="AM79" s="2"/>
      <c r="AN79" s="2"/>
      <c r="AO79" s="2"/>
      <c r="AP79" s="2"/>
    </row>
    <row r="80" spans="1:42" x14ac:dyDescent="0.35">
      <c r="A80" s="4" t="s">
        <v>279</v>
      </c>
      <c r="B80" s="4" t="s">
        <v>334</v>
      </c>
      <c r="C80" s="4" t="s">
        <v>382</v>
      </c>
      <c r="D80" s="2" t="s">
        <v>3</v>
      </c>
      <c r="E80" s="2" t="s">
        <v>35</v>
      </c>
      <c r="F80" s="12">
        <f>IF(AND(O80=0,P80=0,S80=0,T80=0,W80=0,X80=0,AA80=0,AB80=0,AE80=0,AF80=0,AI80=0,AJ80=0),"CLOSED",IF(COUNTIF(AI80:AL80,"&gt;0")-COUNTIF(AI80:AL80,"&gt;=1")&gt;=2,"NP/UA",IF(S80&gt;=1,ROUND(S80*IFERROR((IF(AND(T80&gt;=1,AA80&gt;=1),AA80/T80*0.5,0)+IF(AND(U80&gt;=1,AB80&gt;=1),AB80/U80*0.3,0)+IF(AND(V80&gt;=1,AC80&gt;=1),AC80/V80*0.2,0))/(IF(AND(T80&gt;=1,AA80&gt;=1),0.5,0)+IF(AND(U80&gt;=1,AB80&gt;=1),0.3,0)+IF(AND(V80&gt;=1,AC80&gt;=1),0.2,0)),1)*IFERROR((IF(AND(AB80&gt;=1,AI80&gt;=1),AI80/AB80*0.5,0)+IF(AND(AC80&gt;=1,AJ80&gt;=1),AJ80/AC80*0.3,0)+IF(AND(AD80&gt;=1,AK80&gt;=1),AK80/AD80*0.2,0))/(IF(AND(AB80&gt;=1,AI80&gt;=1),0.5,0)+IF(AND(AC80&gt;=1,AJ80&gt;=1),0.3,0)+IF(AND(AD80&gt;=1,AK80&gt;=1),0.2,0)),1),0),IFERROR(ROUND((IF(ISNUMBER(M80),M80*0.4,0)+IF(AI80&gt;=1,AI80*0.25,0)+IF(AJ80&gt;=1,AJ80*0.15,0)+IF(AK80&gt;=1,AK80*0.1,0)+IF(AL80&gt;=1,AL80*0.1,0))/(IF(ISNUMBER(M80),0.4,0)+IF(AI80&gt;=1,0.25,0)+IF(AJ80&gt;=1,0.15,0)+IF(AK80&gt;=1,0.1,0)+IF(AL80&gt;=1,0.1,0)),0),"NP/UA"))))</f>
        <v>369</v>
      </c>
      <c r="G80" s="12">
        <f>IF(AND(O80=0,P80=0,S80=0,T80=0,W80=0,X80=0,AA80=0,AB80=0,AE80=0,AF80=0,AI80=0,AJ80=0),"CLOSED",IF(COUNTIF(AE80:AH80,"&gt;0")-COUNTIF(AE80:AH80,"&gt;=1")&gt;=2,"NP/UA",IF(O80&gt;=1,ROUND(O80*IFERROR((IF(AND(P80&gt;=1,W80&gt;=1),W80/P80*0.5,0)+IF(AND(Q80&gt;=1,X80&gt;=1),X80/Q80*0.3,0)+IF(AND(R80&gt;=1,Y80&gt;=1),Y80/R80*0.2,0))/(IF(AND(P80&gt;=1,W80&gt;=1),0.5,0)+IF(AND(Q80&gt;=1,X80&gt;=1),0.3,0)+IF(AND(R80&gt;=1,Y80&gt;=1),0.2,0)),1)*IFERROR((IF(AND(X80&gt;=1,AE80&gt;=1),AE80/X80*0.5,0)+IF(AND(Y80&gt;=1,AF80&gt;=1),AF80/Y80*0.3,0)+IF(AND(Z80&gt;=1,AG80&gt;=1),AG80/Z80*0.2,0))/(IF(AND(X80&gt;=1,AE80&gt;=1),0.5,0)+IF(AND(Y80&gt;=1,AF80&gt;=1),0.3,0)+IF(AND(Z80&gt;=1,AG80&gt;=1),0.2,0)),1),0),IFERROR(ROUND((IF(ISNUMBER(N80),N80*0.4,0)+IF(AE80&gt;=1,AE80*0.25,0)+IF(AF80&gt;=1,AF80*0.15,0)+IF(AG80&gt;=1,AG80*0.1,0)+IF(AH80&gt;=1,AH80*0.1,0))/(IF(ISNUMBER(N80),0.4,0)+IF(AE80&gt;=1,0.25,0)+IF(AF80&gt;=1,0.15,0)+IF(AG80&gt;=1,0.1,0)+IF(AH80&gt;=1,0.1,0)),0),"NP/UA"))))</f>
        <v>433</v>
      </c>
      <c r="H80" s="13">
        <f>IF(F80="NP/UA","Unavail",IF(F80="CLOSED","CLOSED",IF(ISNUMBER(F80),ROUND(F80/4,0),"Unavail")))</f>
        <v>92</v>
      </c>
      <c r="I80" s="13">
        <f>IF(G80="NP/UA","Unavail",IF(G80="CLOSED","CLOSED",IF(ISNUMBER(G80),ROUND(G80/7,0),"Unavail")))</f>
        <v>62</v>
      </c>
      <c r="J80" s="13">
        <f>IF(F80="NP/UA","Unavail",IF(F80="CLOSED","CLOSED",IF(ISNUMBER(F80),ROUND(F80*0.25*0.75,0),"Unavail")))</f>
        <v>69</v>
      </c>
      <c r="K80" s="13">
        <f>IF(G80="NP/UA","Unavail",IF(G80="CLOSED","CLOSED",IF(ISNUMBER(G80),ROUND(G80*(1/7)*0.75,0),"Unavail")))</f>
        <v>46</v>
      </c>
      <c r="L80" s="7"/>
      <c r="M80" s="11">
        <f>IF(AND(O80=0,P80=0,S80=0,T80=0,W80=0,X80=0,AA80=0,AB80=0,AE80=0,AF80=0,AI80=0,AJ80=0),"CLOSED",IF(COUNTIF(AI80:AL80,"&gt;0")-COUNTIF(AI80:AL80,"&gt;=1")&gt;=2,"NP/UA",IF(AA80&gt;=1,ROUND(AA80*IFERROR((IF(AND(AB80&gt;=1,AI80&gt;=1),AI80/AB80*0.5,0)+IF(AND(AC80&gt;=1,AJ80&gt;=1),AJ80/AC80*0.3,0)+IF(AND(AD80&gt;=1,AK80&gt;=1),AK80/AD80*0.2,0))/(IF(AND(AB80&gt;=1,AI80&gt;=1),0.5,0)+IF(AND(AC80&gt;=1,AJ80&gt;=1),0.3,0)+IF(AND(AD80&gt;=1,AK80&gt;=1),0.2,0)),1),0),IFERROR(ROUND((IF(AI80&gt;=1,AI80*0.5,0)+IF(AJ80&gt;=1,AJ80*0.3,0)+IF(AK80&gt;=1,AK80*0.2,0))/(IF(AI80&gt;=1,0.5,0)+IF(AJ80&gt;=1,0.3,0)+IF(AK80&gt;=1,0.2,0)),0),"NP/UA"))))</f>
        <v>385</v>
      </c>
      <c r="N80" s="11">
        <f>IF(AND(O80=0,P80=0,S80=0,T80=0,W80=0,X80=0,AA80=0,AB80=0,AE80=0,AF80=0,AI80=0,AJ80=0),"CLOSED",IF(COUNTIF(AE80:AH80,"&gt;0")-COUNTIF(AE80:AH80,"&gt;=1")&gt;=2,"NP/UA",IF(W80&gt;=1,ROUND(W80*IFERROR((IF(AND(X80&gt;=1,AE80&gt;=1),AE80/X80*0.5,0)+IF(AND(Y80&gt;=1,AF80&gt;=1),AF80/Y80*0.3,0)+IF(AND(Z80&gt;=1,AG80&gt;=1),AG80/Z80*0.2,0))/(IF(AND(X80&gt;=1,AE80&gt;=1),0.5,0)+IF(AND(Y80&gt;=1,AF80&gt;=1),0.3,0)+IF(AND(Z80&gt;=1,AG80&gt;=1),0.2,0)),1),0),IFERROR(ROUND((IF(AE80&gt;=1,AE80*0.5,0)+IF(AF80&gt;=1,AF80*0.3,0)+IF(AG80&gt;=1,AG80*0.2,0))/(IF(AE80&gt;=1,0.5,0)+IF(AF80&gt;=1,0.3,0)+IF(AG80&gt;=1,0.2,0)),0),"NP/UA"))))</f>
        <v>430</v>
      </c>
      <c r="O80">
        <v>453</v>
      </c>
      <c r="P80">
        <v>444</v>
      </c>
      <c r="Q80">
        <v>438</v>
      </c>
      <c r="R80">
        <v>418</v>
      </c>
      <c r="S80">
        <v>382</v>
      </c>
      <c r="T80">
        <v>407</v>
      </c>
      <c r="U80">
        <v>332</v>
      </c>
      <c r="V80">
        <v>335</v>
      </c>
      <c r="W80">
        <v>454</v>
      </c>
      <c r="X80">
        <v>442</v>
      </c>
      <c r="Y80">
        <v>408</v>
      </c>
      <c r="Z80">
        <v>388</v>
      </c>
      <c r="AA80">
        <v>397</v>
      </c>
      <c r="AB80">
        <v>347</v>
      </c>
      <c r="AC80">
        <v>327</v>
      </c>
      <c r="AD80">
        <v>310</v>
      </c>
      <c r="AE80">
        <v>419</v>
      </c>
      <c r="AF80">
        <v>400</v>
      </c>
      <c r="AG80">
        <v>348</v>
      </c>
      <c r="AH80">
        <v>332</v>
      </c>
      <c r="AI80">
        <v>338</v>
      </c>
      <c r="AJ80">
        <v>307</v>
      </c>
      <c r="AK80">
        <v>311</v>
      </c>
      <c r="AL80">
        <v>272</v>
      </c>
      <c r="AM80" s="2"/>
      <c r="AN80" s="2"/>
      <c r="AO80" s="2"/>
      <c r="AP80" s="2"/>
    </row>
    <row r="81" spans="1:42" x14ac:dyDescent="0.35">
      <c r="A81" s="4" t="s">
        <v>281</v>
      </c>
      <c r="B81" s="4" t="s">
        <v>334</v>
      </c>
      <c r="C81" s="4" t="s">
        <v>382</v>
      </c>
      <c r="D81" s="2" t="s">
        <v>3</v>
      </c>
      <c r="E81" s="2" t="s">
        <v>60</v>
      </c>
      <c r="F81" s="12">
        <f>IF(AND(O81=0,P81=0,S81=0,T81=0,W81=0,X81=0,AA81=0,AB81=0,AE81=0,AF81=0,AI81=0,AJ81=0),"CLOSED",IF(COUNTIF(AI81:AL81,"&gt;0")-COUNTIF(AI81:AL81,"&gt;=1")&gt;=2,"NP/UA",IF(S81&gt;=1,ROUND(S81*IFERROR((IF(AND(T81&gt;=1,AA81&gt;=1),AA81/T81*0.5,0)+IF(AND(U81&gt;=1,AB81&gt;=1),AB81/U81*0.3,0)+IF(AND(V81&gt;=1,AC81&gt;=1),AC81/V81*0.2,0))/(IF(AND(T81&gt;=1,AA81&gt;=1),0.5,0)+IF(AND(U81&gt;=1,AB81&gt;=1),0.3,0)+IF(AND(V81&gt;=1,AC81&gt;=1),0.2,0)),1)*IFERROR((IF(AND(AB81&gt;=1,AI81&gt;=1),AI81/AB81*0.5,0)+IF(AND(AC81&gt;=1,AJ81&gt;=1),AJ81/AC81*0.3,0)+IF(AND(AD81&gt;=1,AK81&gt;=1),AK81/AD81*0.2,0))/(IF(AND(AB81&gt;=1,AI81&gt;=1),0.5,0)+IF(AND(AC81&gt;=1,AJ81&gt;=1),0.3,0)+IF(AND(AD81&gt;=1,AK81&gt;=1),0.2,0)),1),0),IFERROR(ROUND((IF(ISNUMBER(M81),M81*0.4,0)+IF(AI81&gt;=1,AI81*0.25,0)+IF(AJ81&gt;=1,AJ81*0.15,0)+IF(AK81&gt;=1,AK81*0.1,0)+IF(AL81&gt;=1,AL81*0.1,0))/(IF(ISNUMBER(M81),0.4,0)+IF(AI81&gt;=1,0.25,0)+IF(AJ81&gt;=1,0.15,0)+IF(AK81&gt;=1,0.1,0)+IF(AL81&gt;=1,0.1,0)),0),"NP/UA"))))</f>
        <v>179</v>
      </c>
      <c r="G81" s="12">
        <f>IF(AND(O81=0,P81=0,S81=0,T81=0,W81=0,X81=0,AA81=0,AB81=0,AE81=0,AF81=0,AI81=0,AJ81=0),"CLOSED",IF(COUNTIF(AE81:AH81,"&gt;0")-COUNTIF(AE81:AH81,"&gt;=1")&gt;=2,"NP/UA",IF(O81&gt;=1,ROUND(O81*IFERROR((IF(AND(P81&gt;=1,W81&gt;=1),W81/P81*0.5,0)+IF(AND(Q81&gt;=1,X81&gt;=1),X81/Q81*0.3,0)+IF(AND(R81&gt;=1,Y81&gt;=1),Y81/R81*0.2,0))/(IF(AND(P81&gt;=1,W81&gt;=1),0.5,0)+IF(AND(Q81&gt;=1,X81&gt;=1),0.3,0)+IF(AND(R81&gt;=1,Y81&gt;=1),0.2,0)),1)*IFERROR((IF(AND(X81&gt;=1,AE81&gt;=1),AE81/X81*0.5,0)+IF(AND(Y81&gt;=1,AF81&gt;=1),AF81/Y81*0.3,0)+IF(AND(Z81&gt;=1,AG81&gt;=1),AG81/Z81*0.2,0))/(IF(AND(X81&gt;=1,AE81&gt;=1),0.5,0)+IF(AND(Y81&gt;=1,AF81&gt;=1),0.3,0)+IF(AND(Z81&gt;=1,AG81&gt;=1),0.2,0)),1),0),IFERROR(ROUND((IF(ISNUMBER(N81),N81*0.4,0)+IF(AE81&gt;=1,AE81*0.25,0)+IF(AF81&gt;=1,AF81*0.15,0)+IF(AG81&gt;=1,AG81*0.1,0)+IF(AH81&gt;=1,AH81*0.1,0))/(IF(ISNUMBER(N81),0.4,0)+IF(AE81&gt;=1,0.25,0)+IF(AF81&gt;=1,0.15,0)+IF(AG81&gt;=1,0.1,0)+IF(AH81&gt;=1,0.1,0)),0),"NP/UA"))))</f>
        <v>242</v>
      </c>
      <c r="H81" s="13">
        <f>IF(F81="NP/UA","Unavail",IF(F81="CLOSED","CLOSED",IF(ISNUMBER(F81),ROUND(F81/4,0),"Unavail")))</f>
        <v>45</v>
      </c>
      <c r="I81" s="13">
        <f>IF(G81="NP/UA","Unavail",IF(G81="CLOSED","CLOSED",IF(ISNUMBER(G81),ROUND(G81/7,0),"Unavail")))</f>
        <v>35</v>
      </c>
      <c r="J81" s="13">
        <f>IF(F81="NP/UA","Unavail",IF(F81="CLOSED","CLOSED",IF(ISNUMBER(F81),ROUND(F81*0.25*0.75,0),"Unavail")))</f>
        <v>34</v>
      </c>
      <c r="K81" s="13">
        <f>IF(G81="NP/UA","Unavail",IF(G81="CLOSED","CLOSED",IF(ISNUMBER(G81),ROUND(G81*(1/7)*0.75,0),"Unavail")))</f>
        <v>26</v>
      </c>
      <c r="L81" s="7"/>
      <c r="M81" s="11">
        <f>IF(AND(O81=0,P81=0,S81=0,T81=0,W81=0,X81=0,AA81=0,AB81=0,AE81=0,AF81=0,AI81=0,AJ81=0),"CLOSED",IF(COUNTIF(AI81:AL81,"&gt;0")-COUNTIF(AI81:AL81,"&gt;=1")&gt;=2,"NP/UA",IF(AA81&gt;=1,ROUND(AA81*IFERROR((IF(AND(AB81&gt;=1,AI81&gt;=1),AI81/AB81*0.5,0)+IF(AND(AC81&gt;=1,AJ81&gt;=1),AJ81/AC81*0.3,0)+IF(AND(AD81&gt;=1,AK81&gt;=1),AK81/AD81*0.2,0))/(IF(AND(AB81&gt;=1,AI81&gt;=1),0.5,0)+IF(AND(AC81&gt;=1,AJ81&gt;=1),0.3,0)+IF(AND(AD81&gt;=1,AK81&gt;=1),0.2,0)),1),0),IFERROR(ROUND((IF(AI81&gt;=1,AI81*0.5,0)+IF(AJ81&gt;=1,AJ81*0.3,0)+IF(AK81&gt;=1,AK81*0.2,0))/(IF(AI81&gt;=1,0.5,0)+IF(AJ81&gt;=1,0.3,0)+IF(AK81&gt;=1,0.2,0)),0),"NP/UA"))))</f>
        <v>216</v>
      </c>
      <c r="N81" s="11">
        <f>IF(AND(O81=0,P81=0,S81=0,T81=0,W81=0,X81=0,AA81=0,AB81=0,AE81=0,AF81=0,AI81=0,AJ81=0),"CLOSED",IF(COUNTIF(AE81:AH81,"&gt;0")-COUNTIF(AE81:AH81,"&gt;=1")&gt;=2,"NP/UA",IF(W81&gt;=1,ROUND(W81*IFERROR((IF(AND(X81&gt;=1,AE81&gt;=1),AE81/X81*0.5,0)+IF(AND(Y81&gt;=1,AF81&gt;=1),AF81/Y81*0.3,0)+IF(AND(Z81&gt;=1,AG81&gt;=1),AG81/Z81*0.2,0))/(IF(AND(X81&gt;=1,AE81&gt;=1),0.5,0)+IF(AND(Y81&gt;=1,AF81&gt;=1),0.3,0)+IF(AND(Z81&gt;=1,AG81&gt;=1),0.2,0)),1),0),IFERROR(ROUND((IF(AE81&gt;=1,AE81*0.5,0)+IF(AF81&gt;=1,AF81*0.3,0)+IF(AG81&gt;=1,AG81*0.2,0))/(IF(AE81&gt;=1,0.5,0)+IF(AF81&gt;=1,0.3,0)+IF(AG81&gt;=1,0.2,0)),0),"NP/UA"))))</f>
        <v>228</v>
      </c>
      <c r="O81">
        <v>271</v>
      </c>
      <c r="P81">
        <v>257</v>
      </c>
      <c r="Q81">
        <v>289</v>
      </c>
      <c r="R81">
        <v>273</v>
      </c>
      <c r="S81">
        <v>208</v>
      </c>
      <c r="T81">
        <v>260</v>
      </c>
      <c r="U81">
        <v>279</v>
      </c>
      <c r="V81">
        <v>244</v>
      </c>
      <c r="W81">
        <v>236</v>
      </c>
      <c r="X81">
        <v>269</v>
      </c>
      <c r="Y81">
        <v>256</v>
      </c>
      <c r="Z81">
        <v>294</v>
      </c>
      <c r="AA81">
        <v>234</v>
      </c>
      <c r="AB81">
        <v>275</v>
      </c>
      <c r="AC81">
        <v>227</v>
      </c>
      <c r="AD81">
        <v>268</v>
      </c>
      <c r="AE81">
        <v>261</v>
      </c>
      <c r="AF81">
        <v>246</v>
      </c>
      <c r="AG81">
        <v>281</v>
      </c>
      <c r="AH81">
        <v>257</v>
      </c>
      <c r="AI81">
        <v>241</v>
      </c>
      <c r="AJ81">
        <v>227</v>
      </c>
      <c r="AK81">
        <v>249</v>
      </c>
      <c r="AL81">
        <v>254</v>
      </c>
      <c r="AM81" s="2"/>
      <c r="AN81" s="2"/>
      <c r="AO81" s="2"/>
      <c r="AP81" s="2"/>
    </row>
    <row r="82" spans="1:42" x14ac:dyDescent="0.35">
      <c r="A82" s="4" t="s">
        <v>285</v>
      </c>
      <c r="B82" s="4" t="s">
        <v>334</v>
      </c>
      <c r="C82" s="4" t="s">
        <v>382</v>
      </c>
      <c r="D82" s="2" t="s">
        <v>10</v>
      </c>
      <c r="E82" s="2" t="s">
        <v>133</v>
      </c>
      <c r="F82" s="12">
        <f>IF(AND(O82=0,P82=0,S82=0,T82=0,W82=0,X82=0,AA82=0,AB82=0,AE82=0,AF82=0,AI82=0,AJ82=0),"CLOSED",IF(COUNTIF(AI82:AL82,"&gt;0")-COUNTIF(AI82:AL82,"&gt;=1")&gt;=2,"NP/UA",IF(S82&gt;=1,ROUND(S82*IFERROR((IF(AND(T82&gt;=1,AA82&gt;=1),AA82/T82*0.5,0)+IF(AND(U82&gt;=1,AB82&gt;=1),AB82/U82*0.3,0)+IF(AND(V82&gt;=1,AC82&gt;=1),AC82/V82*0.2,0))/(IF(AND(T82&gt;=1,AA82&gt;=1),0.5,0)+IF(AND(U82&gt;=1,AB82&gt;=1),0.3,0)+IF(AND(V82&gt;=1,AC82&gt;=1),0.2,0)),1)*IFERROR((IF(AND(AB82&gt;=1,AI82&gt;=1),AI82/AB82*0.5,0)+IF(AND(AC82&gt;=1,AJ82&gt;=1),AJ82/AC82*0.3,0)+IF(AND(AD82&gt;=1,AK82&gt;=1),AK82/AD82*0.2,0))/(IF(AND(AB82&gt;=1,AI82&gt;=1),0.5,0)+IF(AND(AC82&gt;=1,AJ82&gt;=1),0.3,0)+IF(AND(AD82&gt;=1,AK82&gt;=1),0.2,0)),1),0),IFERROR(ROUND((IF(ISNUMBER(M82),M82*0.4,0)+IF(AI82&gt;=1,AI82*0.25,0)+IF(AJ82&gt;=1,AJ82*0.15,0)+IF(AK82&gt;=1,AK82*0.1,0)+IF(AL82&gt;=1,AL82*0.1,0))/(IF(ISNUMBER(M82),0.4,0)+IF(AI82&gt;=1,0.25,0)+IF(AJ82&gt;=1,0.15,0)+IF(AK82&gt;=1,0.1,0)+IF(AL82&gt;=1,0.1,0)),0),"NP/UA"))))</f>
        <v>82</v>
      </c>
      <c r="G82" s="12">
        <f>IF(AND(O82=0,P82=0,S82=0,T82=0,W82=0,X82=0,AA82=0,AB82=0,AE82=0,AF82=0,AI82=0,AJ82=0),"CLOSED",IF(COUNTIF(AE82:AH82,"&gt;0")-COUNTIF(AE82:AH82,"&gt;=1")&gt;=2,"NP/UA",IF(O82&gt;=1,ROUND(O82*IFERROR((IF(AND(P82&gt;=1,W82&gt;=1),W82/P82*0.5,0)+IF(AND(Q82&gt;=1,X82&gt;=1),X82/Q82*0.3,0)+IF(AND(R82&gt;=1,Y82&gt;=1),Y82/R82*0.2,0))/(IF(AND(P82&gt;=1,W82&gt;=1),0.5,0)+IF(AND(Q82&gt;=1,X82&gt;=1),0.3,0)+IF(AND(R82&gt;=1,Y82&gt;=1),0.2,0)),1)*IFERROR((IF(AND(X82&gt;=1,AE82&gt;=1),AE82/X82*0.5,0)+IF(AND(Y82&gt;=1,AF82&gt;=1),AF82/Y82*0.3,0)+IF(AND(Z82&gt;=1,AG82&gt;=1),AG82/Z82*0.2,0))/(IF(AND(X82&gt;=1,AE82&gt;=1),0.5,0)+IF(AND(Y82&gt;=1,AF82&gt;=1),0.3,0)+IF(AND(Z82&gt;=1,AG82&gt;=1),0.2,0)),1),0),IFERROR(ROUND((IF(ISNUMBER(N82),N82*0.4,0)+IF(AE82&gt;=1,AE82*0.25,0)+IF(AF82&gt;=1,AF82*0.15,0)+IF(AG82&gt;=1,AG82*0.1,0)+IF(AH82&gt;=1,AH82*0.1,0))/(IF(ISNUMBER(N82),0.4,0)+IF(AE82&gt;=1,0.25,0)+IF(AF82&gt;=1,0.15,0)+IF(AG82&gt;=1,0.1,0)+IF(AH82&gt;=1,0.1,0)),0),"NP/UA"))))</f>
        <v>92</v>
      </c>
      <c r="H82" s="13">
        <f>IF(F82="NP/UA","Unavail",IF(F82="CLOSED","CLOSED",IF(ISNUMBER(F82),ROUND(F82/4,0),"Unavail")))</f>
        <v>21</v>
      </c>
      <c r="I82" s="13">
        <f>IF(G82="NP/UA","Unavail",IF(G82="CLOSED","CLOSED",IF(ISNUMBER(G82),ROUND(G82/7,0),"Unavail")))</f>
        <v>13</v>
      </c>
      <c r="J82" s="13">
        <f>IF(F82="NP/UA","Unavail",IF(F82="CLOSED","CLOSED",IF(ISNUMBER(F82),ROUND(F82*0.25*0.75,0),"Unavail")))</f>
        <v>15</v>
      </c>
      <c r="K82" s="13">
        <f>IF(G82="NP/UA","Unavail",IF(G82="CLOSED","CLOSED",IF(ISNUMBER(G82),ROUND(G82*(1/7)*0.75,0),"Unavail")))</f>
        <v>10</v>
      </c>
      <c r="L82" s="7"/>
      <c r="M82" s="11">
        <f>IF(AND(O82=0,P82=0,S82=0,T82=0,W82=0,X82=0,AA82=0,AB82=0,AE82=0,AF82=0,AI82=0,AJ82=0),"CLOSED",IF(COUNTIF(AI82:AL82,"&gt;0")-COUNTIF(AI82:AL82,"&gt;=1")&gt;=2,"NP/UA",IF(AA82&gt;=1,ROUND(AA82*IFERROR((IF(AND(AB82&gt;=1,AI82&gt;=1),AI82/AB82*0.5,0)+IF(AND(AC82&gt;=1,AJ82&gt;=1),AJ82/AC82*0.3,0)+IF(AND(AD82&gt;=1,AK82&gt;=1),AK82/AD82*0.2,0))/(IF(AND(AB82&gt;=1,AI82&gt;=1),0.5,0)+IF(AND(AC82&gt;=1,AJ82&gt;=1),0.3,0)+IF(AND(AD82&gt;=1,AK82&gt;=1),0.2,0)),1),0),IFERROR(ROUND((IF(AI82&gt;=1,AI82*0.5,0)+IF(AJ82&gt;=1,AJ82*0.3,0)+IF(AK82&gt;=1,AK82*0.2,0))/(IF(AI82&gt;=1,0.5,0)+IF(AJ82&gt;=1,0.3,0)+IF(AK82&gt;=1,0.2,0)),0),"NP/UA"))))</f>
        <v>81</v>
      </c>
      <c r="N82" s="11">
        <f>IF(AND(O82=0,P82=0,S82=0,T82=0,W82=0,X82=0,AA82=0,AB82=0,AE82=0,AF82=0,AI82=0,AJ82=0),"CLOSED",IF(COUNTIF(AE82:AH82,"&gt;0")-COUNTIF(AE82:AH82,"&gt;=1")&gt;=2,"NP/UA",IF(W82&gt;=1,ROUND(W82*IFERROR((IF(AND(X82&gt;=1,AE82&gt;=1),AE82/X82*0.5,0)+IF(AND(Y82&gt;=1,AF82&gt;=1),AF82/Y82*0.3,0)+IF(AND(Z82&gt;=1,AG82&gt;=1),AG82/Z82*0.2,0))/(IF(AND(X82&gt;=1,AE82&gt;=1),0.5,0)+IF(AND(Y82&gt;=1,AF82&gt;=1),0.3,0)+IF(AND(Z82&gt;=1,AG82&gt;=1),0.2,0)),1),0),IFERROR(ROUND((IF(AE82&gt;=1,AE82*0.5,0)+IF(AF82&gt;=1,AF82*0.3,0)+IF(AG82&gt;=1,AG82*0.2,0))/(IF(AE82&gt;=1,0.5,0)+IF(AF82&gt;=1,0.3,0)+IF(AG82&gt;=1,0.2,0)),0),"NP/UA"))))</f>
        <v>83</v>
      </c>
      <c r="O82">
        <v>117</v>
      </c>
      <c r="P82">
        <v>99</v>
      </c>
      <c r="Q82">
        <v>136</v>
      </c>
      <c r="R82">
        <v>122</v>
      </c>
      <c r="S82">
        <v>111</v>
      </c>
      <c r="T82">
        <v>106</v>
      </c>
      <c r="U82">
        <v>138</v>
      </c>
      <c r="V82">
        <v>106</v>
      </c>
      <c r="W82">
        <v>94</v>
      </c>
      <c r="X82">
        <v>106</v>
      </c>
      <c r="Y82">
        <v>109</v>
      </c>
      <c r="Z82">
        <v>83</v>
      </c>
      <c r="AA82">
        <v>93</v>
      </c>
      <c r="AB82">
        <v>108</v>
      </c>
      <c r="AC82">
        <v>94</v>
      </c>
      <c r="AD82">
        <v>67</v>
      </c>
      <c r="AE82">
        <v>95</v>
      </c>
      <c r="AF82">
        <v>94</v>
      </c>
      <c r="AG82">
        <v>73</v>
      </c>
      <c r="AH82">
        <v>76</v>
      </c>
      <c r="AI82">
        <v>98</v>
      </c>
      <c r="AJ82">
        <v>81</v>
      </c>
      <c r="AK82">
        <v>53</v>
      </c>
      <c r="AL82">
        <v>42</v>
      </c>
      <c r="AM82" s="2"/>
      <c r="AN82" s="2"/>
      <c r="AO82" s="2"/>
      <c r="AP82" s="2"/>
    </row>
    <row r="83" spans="1:42" x14ac:dyDescent="0.35">
      <c r="A83" s="4" t="s">
        <v>286</v>
      </c>
      <c r="B83" s="4" t="s">
        <v>334</v>
      </c>
      <c r="C83" s="4" t="s">
        <v>382</v>
      </c>
      <c r="D83" s="2" t="s">
        <v>3</v>
      </c>
      <c r="E83" s="2" t="s">
        <v>40</v>
      </c>
      <c r="F83" s="12">
        <f>IF(AND(O83=0,P83=0,S83=0,T83=0,W83=0,X83=0,AA83=0,AB83=0,AE83=0,AF83=0,AI83=0,AJ83=0),"CLOSED",IF(COUNTIF(AI83:AL83,"&gt;0")-COUNTIF(AI83:AL83,"&gt;=1")&gt;=2,"NP/UA",IF(S83&gt;=1,ROUND(S83*IFERROR((IF(AND(T83&gt;=1,AA83&gt;=1),AA83/T83*0.5,0)+IF(AND(U83&gt;=1,AB83&gt;=1),AB83/U83*0.3,0)+IF(AND(V83&gt;=1,AC83&gt;=1),AC83/V83*0.2,0))/(IF(AND(T83&gt;=1,AA83&gt;=1),0.5,0)+IF(AND(U83&gt;=1,AB83&gt;=1),0.3,0)+IF(AND(V83&gt;=1,AC83&gt;=1),0.2,0)),1)*IFERROR((IF(AND(AB83&gt;=1,AI83&gt;=1),AI83/AB83*0.5,0)+IF(AND(AC83&gt;=1,AJ83&gt;=1),AJ83/AC83*0.3,0)+IF(AND(AD83&gt;=1,AK83&gt;=1),AK83/AD83*0.2,0))/(IF(AND(AB83&gt;=1,AI83&gt;=1),0.5,0)+IF(AND(AC83&gt;=1,AJ83&gt;=1),0.3,0)+IF(AND(AD83&gt;=1,AK83&gt;=1),0.2,0)),1),0),IFERROR(ROUND((IF(ISNUMBER(M83),M83*0.4,0)+IF(AI83&gt;=1,AI83*0.25,0)+IF(AJ83&gt;=1,AJ83*0.15,0)+IF(AK83&gt;=1,AK83*0.1,0)+IF(AL83&gt;=1,AL83*0.1,0))/(IF(ISNUMBER(M83),0.4,0)+IF(AI83&gt;=1,0.25,0)+IF(AJ83&gt;=1,0.15,0)+IF(AK83&gt;=1,0.1,0)+IF(AL83&gt;=1,0.1,0)),0),"NP/UA"))))</f>
        <v>96</v>
      </c>
      <c r="G83" s="12">
        <f>IF(AND(O83=0,P83=0,S83=0,T83=0,W83=0,X83=0,AA83=0,AB83=0,AE83=0,AF83=0,AI83=0,AJ83=0),"CLOSED",IF(COUNTIF(AE83:AH83,"&gt;0")-COUNTIF(AE83:AH83,"&gt;=1")&gt;=2,"NP/UA",IF(O83&gt;=1,ROUND(O83*IFERROR((IF(AND(P83&gt;=1,W83&gt;=1),W83/P83*0.5,0)+IF(AND(Q83&gt;=1,X83&gt;=1),X83/Q83*0.3,0)+IF(AND(R83&gt;=1,Y83&gt;=1),Y83/R83*0.2,0))/(IF(AND(P83&gt;=1,W83&gt;=1),0.5,0)+IF(AND(Q83&gt;=1,X83&gt;=1),0.3,0)+IF(AND(R83&gt;=1,Y83&gt;=1),0.2,0)),1)*IFERROR((IF(AND(X83&gt;=1,AE83&gt;=1),AE83/X83*0.5,0)+IF(AND(Y83&gt;=1,AF83&gt;=1),AF83/Y83*0.3,0)+IF(AND(Z83&gt;=1,AG83&gt;=1),AG83/Z83*0.2,0))/(IF(AND(X83&gt;=1,AE83&gt;=1),0.5,0)+IF(AND(Y83&gt;=1,AF83&gt;=1),0.3,0)+IF(AND(Z83&gt;=1,AG83&gt;=1),0.2,0)),1),0),IFERROR(ROUND((IF(ISNUMBER(N83),N83*0.4,0)+IF(AE83&gt;=1,AE83*0.25,0)+IF(AF83&gt;=1,AF83*0.15,0)+IF(AG83&gt;=1,AG83*0.1,0)+IF(AH83&gt;=1,AH83*0.1,0))/(IF(ISNUMBER(N83),0.4,0)+IF(AE83&gt;=1,0.25,0)+IF(AF83&gt;=1,0.15,0)+IF(AG83&gt;=1,0.1,0)+IF(AH83&gt;=1,0.1,0)),0),"NP/UA"))))</f>
        <v>93</v>
      </c>
      <c r="H83" s="13">
        <f>IF(F83="NP/UA","Unavail",IF(F83="CLOSED","CLOSED",IF(ISNUMBER(F83),ROUND(F83/4,0),"Unavail")))</f>
        <v>24</v>
      </c>
      <c r="I83" s="13">
        <f>IF(G83="NP/UA","Unavail",IF(G83="CLOSED","CLOSED",IF(ISNUMBER(G83),ROUND(G83/7,0),"Unavail")))</f>
        <v>13</v>
      </c>
      <c r="J83" s="13">
        <f>IF(F83="NP/UA","Unavail",IF(F83="CLOSED","CLOSED",IF(ISNUMBER(F83),ROUND(F83*0.25*0.75,0),"Unavail")))</f>
        <v>18</v>
      </c>
      <c r="K83" s="13">
        <f>IF(G83="NP/UA","Unavail",IF(G83="CLOSED","CLOSED",IF(ISNUMBER(G83),ROUND(G83*(1/7)*0.75,0),"Unavail")))</f>
        <v>10</v>
      </c>
      <c r="L83" s="7"/>
      <c r="M83" s="11">
        <f>IF(AND(O83=0,P83=0,S83=0,T83=0,W83=0,X83=0,AA83=0,AB83=0,AE83=0,AF83=0,AI83=0,AJ83=0),"CLOSED",IF(COUNTIF(AI83:AL83,"&gt;0")-COUNTIF(AI83:AL83,"&gt;=1")&gt;=2,"NP/UA",IF(AA83&gt;=1,ROUND(AA83*IFERROR((IF(AND(AB83&gt;=1,AI83&gt;=1),AI83/AB83*0.5,0)+IF(AND(AC83&gt;=1,AJ83&gt;=1),AJ83/AC83*0.3,0)+IF(AND(AD83&gt;=1,AK83&gt;=1),AK83/AD83*0.2,0))/(IF(AND(AB83&gt;=1,AI83&gt;=1),0.5,0)+IF(AND(AC83&gt;=1,AJ83&gt;=1),0.3,0)+IF(AND(AD83&gt;=1,AK83&gt;=1),0.2,0)),1),0),IFERROR(ROUND((IF(AI83&gt;=1,AI83*0.5,0)+IF(AJ83&gt;=1,AJ83*0.3,0)+IF(AK83&gt;=1,AK83*0.2,0))/(IF(AI83&gt;=1,0.5,0)+IF(AJ83&gt;=1,0.3,0)+IF(AK83&gt;=1,0.2,0)),0),"NP/UA"))))</f>
        <v>91</v>
      </c>
      <c r="N83" s="11">
        <f>IF(AND(O83=0,P83=0,S83=0,T83=0,W83=0,X83=0,AA83=0,AB83=0,AE83=0,AF83=0,AI83=0,AJ83=0),"CLOSED",IF(COUNTIF(AE83:AH83,"&gt;0")-COUNTIF(AE83:AH83,"&gt;=1")&gt;=2,"NP/UA",IF(W83&gt;=1,ROUND(W83*IFERROR((IF(AND(X83&gt;=1,AE83&gt;=1),AE83/X83*0.5,0)+IF(AND(Y83&gt;=1,AF83&gt;=1),AF83/Y83*0.3,0)+IF(AND(Z83&gt;=1,AG83&gt;=1),AG83/Z83*0.2,0))/(IF(AND(X83&gt;=1,AE83&gt;=1),0.5,0)+IF(AND(Y83&gt;=1,AF83&gt;=1),0.3,0)+IF(AND(Z83&gt;=1,AG83&gt;=1),0.2,0)),1),0),IFERROR(ROUND((IF(AE83&gt;=1,AE83*0.5,0)+IF(AF83&gt;=1,AF83*0.3,0)+IF(AG83&gt;=1,AG83*0.2,0))/(IF(AE83&gt;=1,0.5,0)+IF(AF83&gt;=1,0.3,0)+IF(AG83&gt;=1,0.2,0)),0),"NP/UA"))))</f>
        <v>107</v>
      </c>
      <c r="O83">
        <v>120</v>
      </c>
      <c r="P83">
        <v>128</v>
      </c>
      <c r="Q83">
        <v>134</v>
      </c>
      <c r="R83">
        <v>131</v>
      </c>
      <c r="S83">
        <v>131</v>
      </c>
      <c r="T83">
        <v>122</v>
      </c>
      <c r="U83">
        <v>116</v>
      </c>
      <c r="V83">
        <v>128</v>
      </c>
      <c r="W83">
        <v>121</v>
      </c>
      <c r="X83">
        <v>108</v>
      </c>
      <c r="Y83">
        <v>106</v>
      </c>
      <c r="Z83">
        <v>100</v>
      </c>
      <c r="AA83">
        <v>106</v>
      </c>
      <c r="AB83">
        <v>101</v>
      </c>
      <c r="AC83">
        <v>105</v>
      </c>
      <c r="AD83">
        <v>106</v>
      </c>
      <c r="AE83">
        <v>97</v>
      </c>
      <c r="AF83">
        <v>93</v>
      </c>
      <c r="AG83">
        <v>85</v>
      </c>
      <c r="AH83">
        <v>85</v>
      </c>
      <c r="AI83">
        <v>83</v>
      </c>
      <c r="AJ83">
        <v>93</v>
      </c>
      <c r="AK83">
        <v>95</v>
      </c>
      <c r="AL83">
        <v>76</v>
      </c>
      <c r="AM83" s="2"/>
      <c r="AN83" s="2"/>
      <c r="AO83" s="2"/>
      <c r="AP83" s="2"/>
    </row>
    <row r="84" spans="1:42" x14ac:dyDescent="0.35">
      <c r="A84" s="4" t="s">
        <v>287</v>
      </c>
      <c r="B84" s="4" t="s">
        <v>334</v>
      </c>
      <c r="C84" s="4" t="s">
        <v>382</v>
      </c>
      <c r="D84" s="2" t="s">
        <v>3</v>
      </c>
      <c r="E84" s="2" t="s">
        <v>77</v>
      </c>
      <c r="F84" s="12">
        <f>IF(AND(O84=0,P84=0,S84=0,T84=0,W84=0,X84=0,AA84=0,AB84=0,AE84=0,AF84=0,AI84=0,AJ84=0),"CLOSED",IF(COUNTIF(AI84:AL84,"&gt;0")-COUNTIF(AI84:AL84,"&gt;=1")&gt;=2,"NP/UA",IF(S84&gt;=1,ROUND(S84*IFERROR((IF(AND(T84&gt;=1,AA84&gt;=1),AA84/T84*0.5,0)+IF(AND(U84&gt;=1,AB84&gt;=1),AB84/U84*0.3,0)+IF(AND(V84&gt;=1,AC84&gt;=1),AC84/V84*0.2,0))/(IF(AND(T84&gt;=1,AA84&gt;=1),0.5,0)+IF(AND(U84&gt;=1,AB84&gt;=1),0.3,0)+IF(AND(V84&gt;=1,AC84&gt;=1),0.2,0)),1)*IFERROR((IF(AND(AB84&gt;=1,AI84&gt;=1),AI84/AB84*0.5,0)+IF(AND(AC84&gt;=1,AJ84&gt;=1),AJ84/AC84*0.3,0)+IF(AND(AD84&gt;=1,AK84&gt;=1),AK84/AD84*0.2,0))/(IF(AND(AB84&gt;=1,AI84&gt;=1),0.5,0)+IF(AND(AC84&gt;=1,AJ84&gt;=1),0.3,0)+IF(AND(AD84&gt;=1,AK84&gt;=1),0.2,0)),1),0),IFERROR(ROUND((IF(ISNUMBER(M84),M84*0.4,0)+IF(AI84&gt;=1,AI84*0.25,0)+IF(AJ84&gt;=1,AJ84*0.15,0)+IF(AK84&gt;=1,AK84*0.1,0)+IF(AL84&gt;=1,AL84*0.1,0))/(IF(ISNUMBER(M84),0.4,0)+IF(AI84&gt;=1,0.25,0)+IF(AJ84&gt;=1,0.15,0)+IF(AK84&gt;=1,0.1,0)+IF(AL84&gt;=1,0.1,0)),0),"NP/UA"))))</f>
        <v>7</v>
      </c>
      <c r="G84" s="12">
        <f>IF(AND(O84=0,P84=0,S84=0,T84=0,W84=0,X84=0,AA84=0,AB84=0,AE84=0,AF84=0,AI84=0,AJ84=0),"CLOSED",IF(COUNTIF(AE84:AH84,"&gt;0")-COUNTIF(AE84:AH84,"&gt;=1")&gt;=2,"NP/UA",IF(O84&gt;=1,ROUND(O84*IFERROR((IF(AND(P84&gt;=1,W84&gt;=1),W84/P84*0.5,0)+IF(AND(Q84&gt;=1,X84&gt;=1),X84/Q84*0.3,0)+IF(AND(R84&gt;=1,Y84&gt;=1),Y84/R84*0.2,0))/(IF(AND(P84&gt;=1,W84&gt;=1),0.5,0)+IF(AND(Q84&gt;=1,X84&gt;=1),0.3,0)+IF(AND(R84&gt;=1,Y84&gt;=1),0.2,0)),1)*IFERROR((IF(AND(X84&gt;=1,AE84&gt;=1),AE84/X84*0.5,0)+IF(AND(Y84&gt;=1,AF84&gt;=1),AF84/Y84*0.3,0)+IF(AND(Z84&gt;=1,AG84&gt;=1),AG84/Z84*0.2,0))/(IF(AND(X84&gt;=1,AE84&gt;=1),0.5,0)+IF(AND(Y84&gt;=1,AF84&gt;=1),0.3,0)+IF(AND(Z84&gt;=1,AG84&gt;=1),0.2,0)),1),0),IFERROR(ROUND((IF(ISNUMBER(N84),N84*0.4,0)+IF(AE84&gt;=1,AE84*0.25,0)+IF(AF84&gt;=1,AF84*0.15,0)+IF(AG84&gt;=1,AG84*0.1,0)+IF(AH84&gt;=1,AH84*0.1,0))/(IF(ISNUMBER(N84),0.4,0)+IF(AE84&gt;=1,0.25,0)+IF(AF84&gt;=1,0.15,0)+IF(AG84&gt;=1,0.1,0)+IF(AH84&gt;=1,0.1,0)),0),"NP/UA"))))</f>
        <v>64</v>
      </c>
      <c r="H84" s="13">
        <f>IF(F84="NP/UA","Unavail",IF(F84="CLOSED","CLOSED",IF(ISNUMBER(F84),ROUND(F84/4,0),"Unavail")))</f>
        <v>2</v>
      </c>
      <c r="I84" s="13">
        <f>IF(G84="NP/UA","Unavail",IF(G84="CLOSED","CLOSED",IF(ISNUMBER(G84),ROUND(G84/7,0),"Unavail")))</f>
        <v>9</v>
      </c>
      <c r="J84" s="13">
        <f>IF(F84="NP/UA","Unavail",IF(F84="CLOSED","CLOSED",IF(ISNUMBER(F84),ROUND(F84*0.25*0.75,0),"Unavail")))</f>
        <v>1</v>
      </c>
      <c r="K84" s="13">
        <f>IF(G84="NP/UA","Unavail",IF(G84="CLOSED","CLOSED",IF(ISNUMBER(G84),ROUND(G84*(1/7)*0.75,0),"Unavail")))</f>
        <v>7</v>
      </c>
      <c r="L84" s="7"/>
      <c r="M84" s="11">
        <f>IF(AND(O84=0,P84=0,S84=0,T84=0,W84=0,X84=0,AA84=0,AB84=0,AE84=0,AF84=0,AI84=0,AJ84=0),"CLOSED",IF(COUNTIF(AI84:AL84,"&gt;0")-COUNTIF(AI84:AL84,"&gt;=1")&gt;=2,"NP/UA",IF(AA84&gt;=1,ROUND(AA84*IFERROR((IF(AND(AB84&gt;=1,AI84&gt;=1),AI84/AB84*0.5,0)+IF(AND(AC84&gt;=1,AJ84&gt;=1),AJ84/AC84*0.3,0)+IF(AND(AD84&gt;=1,AK84&gt;=1),AK84/AD84*0.2,0))/(IF(AND(AB84&gt;=1,AI84&gt;=1),0.5,0)+IF(AND(AC84&gt;=1,AJ84&gt;=1),0.3,0)+IF(AND(AD84&gt;=1,AK84&gt;=1),0.2,0)),1),0),IFERROR(ROUND((IF(AI84&gt;=1,AI84*0.5,0)+IF(AJ84&gt;=1,AJ84*0.3,0)+IF(AK84&gt;=1,AK84*0.2,0))/(IF(AI84&gt;=1,0.5,0)+IF(AJ84&gt;=1,0.3,0)+IF(AK84&gt;=1,0.2,0)),0),"NP/UA"))))</f>
        <v>2</v>
      </c>
      <c r="N84" s="11">
        <f>IF(AND(O84=0,P84=0,S84=0,T84=0,W84=0,X84=0,AA84=0,AB84=0,AE84=0,AF84=0,AI84=0,AJ84=0),"CLOSED",IF(COUNTIF(AE84:AH84,"&gt;0")-COUNTIF(AE84:AH84,"&gt;=1")&gt;=2,"NP/UA",IF(W84&gt;=1,ROUND(W84*IFERROR((IF(AND(X84&gt;=1,AE84&gt;=1),AE84/X84*0.5,0)+IF(AND(Y84&gt;=1,AF84&gt;=1),AF84/Y84*0.3,0)+IF(AND(Z84&gt;=1,AG84&gt;=1),AG84/Z84*0.2,0))/(IF(AND(X84&gt;=1,AE84&gt;=1),0.5,0)+IF(AND(Y84&gt;=1,AF84&gt;=1),0.3,0)+IF(AND(Z84&gt;=1,AG84&gt;=1),0.2,0)),1),0),IFERROR(ROUND((IF(AE84&gt;=1,AE84*0.5,0)+IF(AF84&gt;=1,AF84*0.3,0)+IF(AG84&gt;=1,AG84*0.2,0))/(IF(AE84&gt;=1,0.5,0)+IF(AF84&gt;=1,0.3,0)+IF(AG84&gt;=1,0.2,0)),0),"NP/UA"))))</f>
        <v>16</v>
      </c>
      <c r="O84">
        <v>16</v>
      </c>
      <c r="P84">
        <v>14</v>
      </c>
      <c r="Q84">
        <v>17</v>
      </c>
      <c r="R84">
        <v>2</v>
      </c>
      <c r="S84">
        <v>13</v>
      </c>
      <c r="T84">
        <v>7</v>
      </c>
      <c r="U84">
        <v>13</v>
      </c>
      <c r="V84">
        <v>2</v>
      </c>
      <c r="W84">
        <v>9</v>
      </c>
      <c r="X84">
        <v>12</v>
      </c>
      <c r="Y84">
        <v>18</v>
      </c>
      <c r="Z84">
        <v>2</v>
      </c>
      <c r="AA84">
        <v>4</v>
      </c>
      <c r="AB84">
        <v>5</v>
      </c>
      <c r="AC84">
        <v>7</v>
      </c>
      <c r="AD84">
        <v>0</v>
      </c>
      <c r="AE84">
        <v>5</v>
      </c>
      <c r="AF84">
        <v>7</v>
      </c>
      <c r="AG84">
        <v>14</v>
      </c>
      <c r="AH84">
        <v>1</v>
      </c>
      <c r="AI84">
        <v>2</v>
      </c>
      <c r="AJ84">
        <v>4</v>
      </c>
      <c r="AK84">
        <v>6</v>
      </c>
      <c r="AL84">
        <v>0</v>
      </c>
      <c r="AM84" s="2"/>
      <c r="AN84" s="2"/>
      <c r="AO84" s="2"/>
      <c r="AP84" s="2"/>
    </row>
    <row r="85" spans="1:42" x14ac:dyDescent="0.35">
      <c r="A85" s="4" t="s">
        <v>288</v>
      </c>
      <c r="B85" s="4" t="s">
        <v>334</v>
      </c>
      <c r="C85" s="4" t="s">
        <v>382</v>
      </c>
      <c r="D85" s="2" t="s">
        <v>3</v>
      </c>
      <c r="E85" s="2" t="s">
        <v>82</v>
      </c>
      <c r="F85" s="12">
        <f>IF(AND(O85=0,P85=0,S85=0,T85=0,W85=0,X85=0,AA85=0,AB85=0,AE85=0,AF85=0,AI85=0,AJ85=0),"CLOSED",IF(COUNTIF(AI85:AL85,"&gt;0")-COUNTIF(AI85:AL85,"&gt;=1")&gt;=2,"NP/UA",IF(S85&gt;=1,ROUND(S85*IFERROR((IF(AND(T85&gt;=1,AA85&gt;=1),AA85/T85*0.5,0)+IF(AND(U85&gt;=1,AB85&gt;=1),AB85/U85*0.3,0)+IF(AND(V85&gt;=1,AC85&gt;=1),AC85/V85*0.2,0))/(IF(AND(T85&gt;=1,AA85&gt;=1),0.5,0)+IF(AND(U85&gt;=1,AB85&gt;=1),0.3,0)+IF(AND(V85&gt;=1,AC85&gt;=1),0.2,0)),1)*IFERROR((IF(AND(AB85&gt;=1,AI85&gt;=1),AI85/AB85*0.5,0)+IF(AND(AC85&gt;=1,AJ85&gt;=1),AJ85/AC85*0.3,0)+IF(AND(AD85&gt;=1,AK85&gt;=1),AK85/AD85*0.2,0))/(IF(AND(AB85&gt;=1,AI85&gt;=1),0.5,0)+IF(AND(AC85&gt;=1,AJ85&gt;=1),0.3,0)+IF(AND(AD85&gt;=1,AK85&gt;=1),0.2,0)),1),0),IFERROR(ROUND((IF(ISNUMBER(M85),M85*0.4,0)+IF(AI85&gt;=1,AI85*0.25,0)+IF(AJ85&gt;=1,AJ85*0.15,0)+IF(AK85&gt;=1,AK85*0.1,0)+IF(AL85&gt;=1,AL85*0.1,0))/(IF(ISNUMBER(M85),0.4,0)+IF(AI85&gt;=1,0.25,0)+IF(AJ85&gt;=1,0.15,0)+IF(AK85&gt;=1,0.1,0)+IF(AL85&gt;=1,0.1,0)),0),"NP/UA"))))</f>
        <v>237</v>
      </c>
      <c r="G85" s="12">
        <f>IF(AND(O85=0,P85=0,S85=0,T85=0,W85=0,X85=0,AA85=0,AB85=0,AE85=0,AF85=0,AI85=0,AJ85=0),"CLOSED",IF(COUNTIF(AE85:AH85,"&gt;0")-COUNTIF(AE85:AH85,"&gt;=1")&gt;=2,"NP/UA",IF(O85&gt;=1,ROUND(O85*IFERROR((IF(AND(P85&gt;=1,W85&gt;=1),W85/P85*0.5,0)+IF(AND(Q85&gt;=1,X85&gt;=1),X85/Q85*0.3,0)+IF(AND(R85&gt;=1,Y85&gt;=1),Y85/R85*0.2,0))/(IF(AND(P85&gt;=1,W85&gt;=1),0.5,0)+IF(AND(Q85&gt;=1,X85&gt;=1),0.3,0)+IF(AND(R85&gt;=1,Y85&gt;=1),0.2,0)),1)*IFERROR((IF(AND(X85&gt;=1,AE85&gt;=1),AE85/X85*0.5,0)+IF(AND(Y85&gt;=1,AF85&gt;=1),AF85/Y85*0.3,0)+IF(AND(Z85&gt;=1,AG85&gt;=1),AG85/Z85*0.2,0))/(IF(AND(X85&gt;=1,AE85&gt;=1),0.5,0)+IF(AND(Y85&gt;=1,AF85&gt;=1),0.3,0)+IF(AND(Z85&gt;=1,AG85&gt;=1),0.2,0)),1),0),IFERROR(ROUND((IF(ISNUMBER(N85),N85*0.4,0)+IF(AE85&gt;=1,AE85*0.25,0)+IF(AF85&gt;=1,AF85*0.15,0)+IF(AG85&gt;=1,AG85*0.1,0)+IF(AH85&gt;=1,AH85*0.1,0))/(IF(ISNUMBER(N85),0.4,0)+IF(AE85&gt;=1,0.25,0)+IF(AF85&gt;=1,0.15,0)+IF(AG85&gt;=1,0.1,0)+IF(AH85&gt;=1,0.1,0)),0),"NP/UA"))))</f>
        <v>157</v>
      </c>
      <c r="H85" s="13">
        <f>IF(F85="NP/UA","Unavail",IF(F85="CLOSED","CLOSED",IF(ISNUMBER(F85),ROUND(F85/4,0),"Unavail")))</f>
        <v>59</v>
      </c>
      <c r="I85" s="13">
        <f>IF(G85="NP/UA","Unavail",IF(G85="CLOSED","CLOSED",IF(ISNUMBER(G85),ROUND(G85/7,0),"Unavail")))</f>
        <v>22</v>
      </c>
      <c r="J85" s="13">
        <f>IF(F85="NP/UA","Unavail",IF(F85="CLOSED","CLOSED",IF(ISNUMBER(F85),ROUND(F85*0.25*0.75,0),"Unavail")))</f>
        <v>44</v>
      </c>
      <c r="K85" s="13">
        <f>IF(G85="NP/UA","Unavail",IF(G85="CLOSED","CLOSED",IF(ISNUMBER(G85),ROUND(G85*(1/7)*0.75,0),"Unavail")))</f>
        <v>17</v>
      </c>
      <c r="L85" s="7"/>
      <c r="M85" s="11">
        <f>IF(AND(O85=0,P85=0,S85=0,T85=0,W85=0,X85=0,AA85=0,AB85=0,AE85=0,AF85=0,AI85=0,AJ85=0),"CLOSED",IF(COUNTIF(AI85:AL85,"&gt;0")-COUNTIF(AI85:AL85,"&gt;=1")&gt;=2,"NP/UA",IF(AA85&gt;=1,ROUND(AA85*IFERROR((IF(AND(AB85&gt;=1,AI85&gt;=1),AI85/AB85*0.5,0)+IF(AND(AC85&gt;=1,AJ85&gt;=1),AJ85/AC85*0.3,0)+IF(AND(AD85&gt;=1,AK85&gt;=1),AK85/AD85*0.2,0))/(IF(AND(AB85&gt;=1,AI85&gt;=1),0.5,0)+IF(AND(AC85&gt;=1,AJ85&gt;=1),0.3,0)+IF(AND(AD85&gt;=1,AK85&gt;=1),0.2,0)),1),0),IFERROR(ROUND((IF(AI85&gt;=1,AI85*0.5,0)+IF(AJ85&gt;=1,AJ85*0.3,0)+IF(AK85&gt;=1,AK85*0.2,0))/(IF(AI85&gt;=1,0.5,0)+IF(AJ85&gt;=1,0.3,0)+IF(AK85&gt;=1,0.2,0)),0),"NP/UA"))))</f>
        <v>257</v>
      </c>
      <c r="N85" s="11">
        <f>IF(AND(O85=0,P85=0,S85=0,T85=0,W85=0,X85=0,AA85=0,AB85=0,AE85=0,AF85=0,AI85=0,AJ85=0),"CLOSED",IF(COUNTIF(AE85:AH85,"&gt;0")-COUNTIF(AE85:AH85,"&gt;=1")&gt;=2,"NP/UA",IF(W85&gt;=1,ROUND(W85*IFERROR((IF(AND(X85&gt;=1,AE85&gt;=1),AE85/X85*0.5,0)+IF(AND(Y85&gt;=1,AF85&gt;=1),AF85/Y85*0.3,0)+IF(AND(Z85&gt;=1,AG85&gt;=1),AG85/Z85*0.2,0))/(IF(AND(X85&gt;=1,AE85&gt;=1),0.5,0)+IF(AND(Y85&gt;=1,AF85&gt;=1),0.3,0)+IF(AND(Z85&gt;=1,AG85&gt;=1),0.2,0)),1),0),IFERROR(ROUND((IF(AE85&gt;=1,AE85*0.5,0)+IF(AF85&gt;=1,AF85*0.3,0)+IF(AG85&gt;=1,AG85*0.2,0))/(IF(AE85&gt;=1,0.5,0)+IF(AF85&gt;=1,0.3,0)+IF(AG85&gt;=1,0.2,0)),0),"NP/UA"))))</f>
        <v>185</v>
      </c>
      <c r="O85">
        <v>183</v>
      </c>
      <c r="P85">
        <v>217</v>
      </c>
      <c r="Q85">
        <v>189</v>
      </c>
      <c r="R85">
        <v>215</v>
      </c>
      <c r="S85">
        <v>311</v>
      </c>
      <c r="T85">
        <v>345</v>
      </c>
      <c r="U85">
        <v>309</v>
      </c>
      <c r="V85">
        <v>317</v>
      </c>
      <c r="W85">
        <v>197</v>
      </c>
      <c r="X85">
        <v>173</v>
      </c>
      <c r="Y85">
        <v>201</v>
      </c>
      <c r="Z85">
        <v>197</v>
      </c>
      <c r="AA85">
        <v>284</v>
      </c>
      <c r="AB85">
        <v>274</v>
      </c>
      <c r="AC85">
        <v>260</v>
      </c>
      <c r="AD85">
        <v>291</v>
      </c>
      <c r="AE85">
        <v>162</v>
      </c>
      <c r="AF85">
        <v>193</v>
      </c>
      <c r="AG85">
        <v>181</v>
      </c>
      <c r="AH85">
        <v>182</v>
      </c>
      <c r="AI85">
        <v>251</v>
      </c>
      <c r="AJ85">
        <v>231</v>
      </c>
      <c r="AK85">
        <v>262</v>
      </c>
      <c r="AL85">
        <v>275</v>
      </c>
      <c r="AM85" s="2"/>
      <c r="AN85" s="2"/>
      <c r="AO85" s="2"/>
      <c r="AP85" s="2"/>
    </row>
    <row r="86" spans="1:42" x14ac:dyDescent="0.35">
      <c r="A86" s="4" t="s">
        <v>290</v>
      </c>
      <c r="B86" s="4" t="s">
        <v>334</v>
      </c>
      <c r="C86" s="4" t="s">
        <v>382</v>
      </c>
      <c r="D86" s="2" t="s">
        <v>3</v>
      </c>
      <c r="E86" s="2" t="s">
        <v>35</v>
      </c>
      <c r="F86" s="12">
        <f>IF(AND(O86=0,P86=0,S86=0,T86=0,W86=0,X86=0,AA86=0,AB86=0,AE86=0,AF86=0,AI86=0,AJ86=0),"CLOSED",IF(COUNTIF(AI86:AL86,"&gt;0")-COUNTIF(AI86:AL86,"&gt;=1")&gt;=2,"NP/UA",IF(S86&gt;=1,ROUND(S86*IFERROR((IF(AND(T86&gt;=1,AA86&gt;=1),AA86/T86*0.5,0)+IF(AND(U86&gt;=1,AB86&gt;=1),AB86/U86*0.3,0)+IF(AND(V86&gt;=1,AC86&gt;=1),AC86/V86*0.2,0))/(IF(AND(T86&gt;=1,AA86&gt;=1),0.5,0)+IF(AND(U86&gt;=1,AB86&gt;=1),0.3,0)+IF(AND(V86&gt;=1,AC86&gt;=1),0.2,0)),1)*IFERROR((IF(AND(AB86&gt;=1,AI86&gt;=1),AI86/AB86*0.5,0)+IF(AND(AC86&gt;=1,AJ86&gt;=1),AJ86/AC86*0.3,0)+IF(AND(AD86&gt;=1,AK86&gt;=1),AK86/AD86*0.2,0))/(IF(AND(AB86&gt;=1,AI86&gt;=1),0.5,0)+IF(AND(AC86&gt;=1,AJ86&gt;=1),0.3,0)+IF(AND(AD86&gt;=1,AK86&gt;=1),0.2,0)),1),0),IFERROR(ROUND((IF(ISNUMBER(M86),M86*0.4,0)+IF(AI86&gt;=1,AI86*0.25,0)+IF(AJ86&gt;=1,AJ86*0.15,0)+IF(AK86&gt;=1,AK86*0.1,0)+IF(AL86&gt;=1,AL86*0.1,0))/(IF(ISNUMBER(M86),0.4,0)+IF(AI86&gt;=1,0.25,0)+IF(AJ86&gt;=1,0.15,0)+IF(AK86&gt;=1,0.1,0)+IF(AL86&gt;=1,0.1,0)),0),"NP/UA"))))</f>
        <v>178</v>
      </c>
      <c r="G86" s="12">
        <f>IF(AND(O86=0,P86=0,S86=0,T86=0,W86=0,X86=0,AA86=0,AB86=0,AE86=0,AF86=0,AI86=0,AJ86=0),"CLOSED",IF(COUNTIF(AE86:AH86,"&gt;0")-COUNTIF(AE86:AH86,"&gt;=1")&gt;=2,"NP/UA",IF(O86&gt;=1,ROUND(O86*IFERROR((IF(AND(P86&gt;=1,W86&gt;=1),W86/P86*0.5,0)+IF(AND(Q86&gt;=1,X86&gt;=1),X86/Q86*0.3,0)+IF(AND(R86&gt;=1,Y86&gt;=1),Y86/R86*0.2,0))/(IF(AND(P86&gt;=1,W86&gt;=1),0.5,0)+IF(AND(Q86&gt;=1,X86&gt;=1),0.3,0)+IF(AND(R86&gt;=1,Y86&gt;=1),0.2,0)),1)*IFERROR((IF(AND(X86&gt;=1,AE86&gt;=1),AE86/X86*0.5,0)+IF(AND(Y86&gt;=1,AF86&gt;=1),AF86/Y86*0.3,0)+IF(AND(Z86&gt;=1,AG86&gt;=1),AG86/Z86*0.2,0))/(IF(AND(X86&gt;=1,AE86&gt;=1),0.5,0)+IF(AND(Y86&gt;=1,AF86&gt;=1),0.3,0)+IF(AND(Z86&gt;=1,AG86&gt;=1),0.2,0)),1),0),IFERROR(ROUND((IF(ISNUMBER(N86),N86*0.4,0)+IF(AE86&gt;=1,AE86*0.25,0)+IF(AF86&gt;=1,AF86*0.15,0)+IF(AG86&gt;=1,AG86*0.1,0)+IF(AH86&gt;=1,AH86*0.1,0))/(IF(ISNUMBER(N86),0.4,0)+IF(AE86&gt;=1,0.25,0)+IF(AF86&gt;=1,0.15,0)+IF(AG86&gt;=1,0.1,0)+IF(AH86&gt;=1,0.1,0)),0),"NP/UA"))))</f>
        <v>176</v>
      </c>
      <c r="H86" s="13">
        <f>IF(F86="NP/UA","Unavail",IF(F86="CLOSED","CLOSED",IF(ISNUMBER(F86),ROUND(F86/4,0),"Unavail")))</f>
        <v>45</v>
      </c>
      <c r="I86" s="13">
        <f>IF(G86="NP/UA","Unavail",IF(G86="CLOSED","CLOSED",IF(ISNUMBER(G86),ROUND(G86/7,0),"Unavail")))</f>
        <v>25</v>
      </c>
      <c r="J86" s="13">
        <f>IF(F86="NP/UA","Unavail",IF(F86="CLOSED","CLOSED",IF(ISNUMBER(F86),ROUND(F86*0.25*0.75,0),"Unavail")))</f>
        <v>33</v>
      </c>
      <c r="K86" s="13">
        <f>IF(G86="NP/UA","Unavail",IF(G86="CLOSED","CLOSED",IF(ISNUMBER(G86),ROUND(G86*(1/7)*0.75,0),"Unavail")))</f>
        <v>19</v>
      </c>
      <c r="L86" s="7"/>
      <c r="M86" s="11">
        <f>IF(AND(O86=0,P86=0,S86=0,T86=0,W86=0,X86=0,AA86=0,AB86=0,AE86=0,AF86=0,AI86=0,AJ86=0),"CLOSED",IF(COUNTIF(AI86:AL86,"&gt;0")-COUNTIF(AI86:AL86,"&gt;=1")&gt;=2,"NP/UA",IF(AA86&gt;=1,ROUND(AA86*IFERROR((IF(AND(AB86&gt;=1,AI86&gt;=1),AI86/AB86*0.5,0)+IF(AND(AC86&gt;=1,AJ86&gt;=1),AJ86/AC86*0.3,0)+IF(AND(AD86&gt;=1,AK86&gt;=1),AK86/AD86*0.2,0))/(IF(AND(AB86&gt;=1,AI86&gt;=1),0.5,0)+IF(AND(AC86&gt;=1,AJ86&gt;=1),0.3,0)+IF(AND(AD86&gt;=1,AK86&gt;=1),0.2,0)),1),0),IFERROR(ROUND((IF(AI86&gt;=1,AI86*0.5,0)+IF(AJ86&gt;=1,AJ86*0.3,0)+IF(AK86&gt;=1,AK86*0.2,0))/(IF(AI86&gt;=1,0.5,0)+IF(AJ86&gt;=1,0.3,0)+IF(AK86&gt;=1,0.2,0)),0),"NP/UA"))))</f>
        <v>188</v>
      </c>
      <c r="N86" s="11">
        <f>IF(AND(O86=0,P86=0,S86=0,T86=0,W86=0,X86=0,AA86=0,AB86=0,AE86=0,AF86=0,AI86=0,AJ86=0),"CLOSED",IF(COUNTIF(AE86:AH86,"&gt;0")-COUNTIF(AE86:AH86,"&gt;=1")&gt;=2,"NP/UA",IF(W86&gt;=1,ROUND(W86*IFERROR((IF(AND(X86&gt;=1,AE86&gt;=1),AE86/X86*0.5,0)+IF(AND(Y86&gt;=1,AF86&gt;=1),AF86/Y86*0.3,0)+IF(AND(Z86&gt;=1,AG86&gt;=1),AG86/Z86*0.2,0))/(IF(AND(X86&gt;=1,AE86&gt;=1),0.5,0)+IF(AND(Y86&gt;=1,AF86&gt;=1),0.3,0)+IF(AND(Z86&gt;=1,AG86&gt;=1),0.2,0)),1),0),IFERROR(ROUND((IF(AE86&gt;=1,AE86*0.5,0)+IF(AF86&gt;=1,AF86*0.3,0)+IF(AG86&gt;=1,AG86*0.2,0))/(IF(AE86&gt;=1,0.5,0)+IF(AF86&gt;=1,0.3,0)+IF(AG86&gt;=1,0.2,0)),0),"NP/UA"))))</f>
        <v>151</v>
      </c>
      <c r="O86">
        <v>202</v>
      </c>
      <c r="P86">
        <v>179</v>
      </c>
      <c r="Q86">
        <v>188</v>
      </c>
      <c r="R86">
        <v>187</v>
      </c>
      <c r="S86">
        <v>213</v>
      </c>
      <c r="T86">
        <v>213</v>
      </c>
      <c r="U86">
        <v>235</v>
      </c>
      <c r="V86">
        <v>215</v>
      </c>
      <c r="W86">
        <v>158</v>
      </c>
      <c r="X86">
        <v>181</v>
      </c>
      <c r="Y86">
        <v>169</v>
      </c>
      <c r="Z86">
        <v>181</v>
      </c>
      <c r="AA86">
        <v>200</v>
      </c>
      <c r="AB86">
        <v>202</v>
      </c>
      <c r="AC86">
        <v>171</v>
      </c>
      <c r="AD86">
        <v>205</v>
      </c>
      <c r="AE86">
        <v>173</v>
      </c>
      <c r="AF86">
        <v>162</v>
      </c>
      <c r="AG86">
        <v>173</v>
      </c>
      <c r="AH86">
        <v>155</v>
      </c>
      <c r="AI86">
        <v>191</v>
      </c>
      <c r="AJ86">
        <v>162</v>
      </c>
      <c r="AK86">
        <v>190</v>
      </c>
      <c r="AL86">
        <v>210</v>
      </c>
      <c r="AM86" s="2"/>
      <c r="AN86" s="2"/>
      <c r="AO86" s="2"/>
      <c r="AP86" s="2"/>
    </row>
    <row r="87" spans="1:42" x14ac:dyDescent="0.35">
      <c r="A87" s="4" t="s">
        <v>293</v>
      </c>
      <c r="B87" s="4" t="s">
        <v>334</v>
      </c>
      <c r="C87" s="4" t="s">
        <v>382</v>
      </c>
      <c r="D87" s="2" t="s">
        <v>45</v>
      </c>
      <c r="E87" s="2" t="s">
        <v>106</v>
      </c>
      <c r="F87" s="12">
        <f>IF(AND(O87=0,P87=0,S87=0,T87=0,W87=0,X87=0,AA87=0,AB87=0,AE87=0,AF87=0,AI87=0,AJ87=0),"CLOSED",IF(COUNTIF(AI87:AL87,"&gt;0")-COUNTIF(AI87:AL87,"&gt;=1")&gt;=2,"NP/UA",IF(S87&gt;=1,ROUND(S87*IFERROR((IF(AND(T87&gt;=1,AA87&gt;=1),AA87/T87*0.5,0)+IF(AND(U87&gt;=1,AB87&gt;=1),AB87/U87*0.3,0)+IF(AND(V87&gt;=1,AC87&gt;=1),AC87/V87*0.2,0))/(IF(AND(T87&gt;=1,AA87&gt;=1),0.5,0)+IF(AND(U87&gt;=1,AB87&gt;=1),0.3,0)+IF(AND(V87&gt;=1,AC87&gt;=1),0.2,0)),1)*IFERROR((IF(AND(AB87&gt;=1,AI87&gt;=1),AI87/AB87*0.5,0)+IF(AND(AC87&gt;=1,AJ87&gt;=1),AJ87/AC87*0.3,0)+IF(AND(AD87&gt;=1,AK87&gt;=1),AK87/AD87*0.2,0))/(IF(AND(AB87&gt;=1,AI87&gt;=1),0.5,0)+IF(AND(AC87&gt;=1,AJ87&gt;=1),0.3,0)+IF(AND(AD87&gt;=1,AK87&gt;=1),0.2,0)),1),0),IFERROR(ROUND((IF(ISNUMBER(M87),M87*0.4,0)+IF(AI87&gt;=1,AI87*0.25,0)+IF(AJ87&gt;=1,AJ87*0.15,0)+IF(AK87&gt;=1,AK87*0.1,0)+IF(AL87&gt;=1,AL87*0.1,0))/(IF(ISNUMBER(M87),0.4,0)+IF(AI87&gt;=1,0.25,0)+IF(AJ87&gt;=1,0.15,0)+IF(AK87&gt;=1,0.1,0)+IF(AL87&gt;=1,0.1,0)),0),"NP/UA"))))</f>
        <v>61</v>
      </c>
      <c r="G87" s="12">
        <f>IF(AND(O87=0,P87=0,S87=0,T87=0,W87=0,X87=0,AA87=0,AB87=0,AE87=0,AF87=0,AI87=0,AJ87=0),"CLOSED",IF(COUNTIF(AE87:AH87,"&gt;0")-COUNTIF(AE87:AH87,"&gt;=1")&gt;=2,"NP/UA",IF(O87&gt;=1,ROUND(O87*IFERROR((IF(AND(P87&gt;=1,W87&gt;=1),W87/P87*0.5,0)+IF(AND(Q87&gt;=1,X87&gt;=1),X87/Q87*0.3,0)+IF(AND(R87&gt;=1,Y87&gt;=1),Y87/R87*0.2,0))/(IF(AND(P87&gt;=1,W87&gt;=1),0.5,0)+IF(AND(Q87&gt;=1,X87&gt;=1),0.3,0)+IF(AND(R87&gt;=1,Y87&gt;=1),0.2,0)),1)*IFERROR((IF(AND(X87&gt;=1,AE87&gt;=1),AE87/X87*0.5,0)+IF(AND(Y87&gt;=1,AF87&gt;=1),AF87/Y87*0.3,0)+IF(AND(Z87&gt;=1,AG87&gt;=1),AG87/Z87*0.2,0))/(IF(AND(X87&gt;=1,AE87&gt;=1),0.5,0)+IF(AND(Y87&gt;=1,AF87&gt;=1),0.3,0)+IF(AND(Z87&gt;=1,AG87&gt;=1),0.2,0)),1),0),IFERROR(ROUND((IF(ISNUMBER(N87),N87*0.4,0)+IF(AE87&gt;=1,AE87*0.25,0)+IF(AF87&gt;=1,AF87*0.15,0)+IF(AG87&gt;=1,AG87*0.1,0)+IF(AH87&gt;=1,AH87*0.1,0))/(IF(ISNUMBER(N87),0.4,0)+IF(AE87&gt;=1,0.25,0)+IF(AF87&gt;=1,0.15,0)+IF(AG87&gt;=1,0.1,0)+IF(AH87&gt;=1,0.1,0)),0),"NP/UA"))))</f>
        <v>80</v>
      </c>
      <c r="H87" s="13">
        <f>IF(F87="NP/UA","Unavail",IF(F87="CLOSED","CLOSED",IF(ISNUMBER(F87),ROUND(F87/4,0),"Unavail")))</f>
        <v>15</v>
      </c>
      <c r="I87" s="13">
        <f>IF(G87="NP/UA","Unavail",IF(G87="CLOSED","CLOSED",IF(ISNUMBER(G87),ROUND(G87/7,0),"Unavail")))</f>
        <v>11</v>
      </c>
      <c r="J87" s="13">
        <f>IF(F87="NP/UA","Unavail",IF(F87="CLOSED","CLOSED",IF(ISNUMBER(F87),ROUND(F87*0.25*0.75,0),"Unavail")))</f>
        <v>11</v>
      </c>
      <c r="K87" s="13">
        <f>IF(G87="NP/UA","Unavail",IF(G87="CLOSED","CLOSED",IF(ISNUMBER(G87),ROUND(G87*(1/7)*0.75,0),"Unavail")))</f>
        <v>9</v>
      </c>
      <c r="L87" s="7"/>
      <c r="M87" s="11">
        <f>IF(AND(O87=0,P87=0,S87=0,T87=0,W87=0,X87=0,AA87=0,AB87=0,AE87=0,AF87=0,AI87=0,AJ87=0),"CLOSED",IF(COUNTIF(AI87:AL87,"&gt;0")-COUNTIF(AI87:AL87,"&gt;=1")&gt;=2,"NP/UA",IF(AA87&gt;=1,ROUND(AA87*IFERROR((IF(AND(AB87&gt;=1,AI87&gt;=1),AI87/AB87*0.5,0)+IF(AND(AC87&gt;=1,AJ87&gt;=1),AJ87/AC87*0.3,0)+IF(AND(AD87&gt;=1,AK87&gt;=1),AK87/AD87*0.2,0))/(IF(AND(AB87&gt;=1,AI87&gt;=1),0.5,0)+IF(AND(AC87&gt;=1,AJ87&gt;=1),0.3,0)+IF(AND(AD87&gt;=1,AK87&gt;=1),0.2,0)),1),0),IFERROR(ROUND((IF(AI87&gt;=1,AI87*0.5,0)+IF(AJ87&gt;=1,AJ87*0.3,0)+IF(AK87&gt;=1,AK87*0.2,0))/(IF(AI87&gt;=1,0.5,0)+IF(AJ87&gt;=1,0.3,0)+IF(AK87&gt;=1,0.2,0)),0),"NP/UA"))))</f>
        <v>54</v>
      </c>
      <c r="N87" s="11">
        <f>IF(AND(O87=0,P87=0,S87=0,T87=0,W87=0,X87=0,AA87=0,AB87=0,AE87=0,AF87=0,AI87=0,AJ87=0),"CLOSED",IF(COUNTIF(AE87:AH87,"&gt;0")-COUNTIF(AE87:AH87,"&gt;=1")&gt;=2,"NP/UA",IF(W87&gt;=1,ROUND(W87*IFERROR((IF(AND(X87&gt;=1,AE87&gt;=1),AE87/X87*0.5,0)+IF(AND(Y87&gt;=1,AF87&gt;=1),AF87/Y87*0.3,0)+IF(AND(Z87&gt;=1,AG87&gt;=1),AG87/Z87*0.2,0))/(IF(AND(X87&gt;=1,AE87&gt;=1),0.5,0)+IF(AND(Y87&gt;=1,AF87&gt;=1),0.3,0)+IF(AND(Z87&gt;=1,AG87&gt;=1),0.2,0)),1),0),IFERROR(ROUND((IF(AE87&gt;=1,AE87*0.5,0)+IF(AF87&gt;=1,AF87*0.3,0)+IF(AG87&gt;=1,AG87*0.2,0))/(IF(AE87&gt;=1,0.5,0)+IF(AF87&gt;=1,0.3,0)+IF(AG87&gt;=1,0.2,0)),0),"NP/UA"))))</f>
        <v>79</v>
      </c>
      <c r="O87">
        <v>104</v>
      </c>
      <c r="P87">
        <v>106</v>
      </c>
      <c r="Q87">
        <v>104</v>
      </c>
      <c r="R87">
        <v>97</v>
      </c>
      <c r="S87">
        <v>88</v>
      </c>
      <c r="T87">
        <v>75</v>
      </c>
      <c r="U87">
        <v>77</v>
      </c>
      <c r="V87">
        <v>52</v>
      </c>
      <c r="W87">
        <v>90</v>
      </c>
      <c r="X87">
        <v>91</v>
      </c>
      <c r="Y87">
        <v>89</v>
      </c>
      <c r="Z87">
        <v>62</v>
      </c>
      <c r="AA87">
        <v>65</v>
      </c>
      <c r="AB87">
        <v>62</v>
      </c>
      <c r="AC87">
        <v>41</v>
      </c>
      <c r="AD87">
        <v>51</v>
      </c>
      <c r="AE87">
        <v>78</v>
      </c>
      <c r="AF87">
        <v>81</v>
      </c>
      <c r="AG87">
        <v>55</v>
      </c>
      <c r="AH87">
        <v>78</v>
      </c>
      <c r="AI87">
        <v>52</v>
      </c>
      <c r="AJ87">
        <v>33</v>
      </c>
      <c r="AK87">
        <v>44</v>
      </c>
      <c r="AL87">
        <v>37</v>
      </c>
      <c r="AM87" s="2"/>
      <c r="AN87" s="2"/>
      <c r="AO87" s="2"/>
      <c r="AP87" s="2"/>
    </row>
    <row r="88" spans="1:42" x14ac:dyDescent="0.35">
      <c r="A88" s="4" t="s">
        <v>296</v>
      </c>
      <c r="B88" s="4" t="s">
        <v>334</v>
      </c>
      <c r="C88" s="4" t="s">
        <v>382</v>
      </c>
      <c r="D88" s="2" t="s">
        <v>3</v>
      </c>
      <c r="E88" s="2" t="s">
        <v>4</v>
      </c>
      <c r="F88" s="12">
        <f>IF(AND(O88=0,P88=0,S88=0,T88=0,W88=0,X88=0,AA88=0,AB88=0,AE88=0,AF88=0,AI88=0,AJ88=0),"CLOSED",IF(COUNTIF(AI88:AL88,"&gt;0")-COUNTIF(AI88:AL88,"&gt;=1")&gt;=2,"NP/UA",IF(S88&gt;=1,ROUND(S88*IFERROR((IF(AND(T88&gt;=1,AA88&gt;=1),AA88/T88*0.5,0)+IF(AND(U88&gt;=1,AB88&gt;=1),AB88/U88*0.3,0)+IF(AND(V88&gt;=1,AC88&gt;=1),AC88/V88*0.2,0))/(IF(AND(T88&gt;=1,AA88&gt;=1),0.5,0)+IF(AND(U88&gt;=1,AB88&gt;=1),0.3,0)+IF(AND(V88&gt;=1,AC88&gt;=1),0.2,0)),1)*IFERROR((IF(AND(AB88&gt;=1,AI88&gt;=1),AI88/AB88*0.5,0)+IF(AND(AC88&gt;=1,AJ88&gt;=1),AJ88/AC88*0.3,0)+IF(AND(AD88&gt;=1,AK88&gt;=1),AK88/AD88*0.2,0))/(IF(AND(AB88&gt;=1,AI88&gt;=1),0.5,0)+IF(AND(AC88&gt;=1,AJ88&gt;=1),0.3,0)+IF(AND(AD88&gt;=1,AK88&gt;=1),0.2,0)),1),0),IFERROR(ROUND((IF(ISNUMBER(M88),M88*0.4,0)+IF(AI88&gt;=1,AI88*0.25,0)+IF(AJ88&gt;=1,AJ88*0.15,0)+IF(AK88&gt;=1,AK88*0.1,0)+IF(AL88&gt;=1,AL88*0.1,0))/(IF(ISNUMBER(M88),0.4,0)+IF(AI88&gt;=1,0.25,0)+IF(AJ88&gt;=1,0.15,0)+IF(AK88&gt;=1,0.1,0)+IF(AL88&gt;=1,0.1,0)),0),"NP/UA"))))</f>
        <v>243</v>
      </c>
      <c r="G88" s="12">
        <f>IF(AND(O88=0,P88=0,S88=0,T88=0,W88=0,X88=0,AA88=0,AB88=0,AE88=0,AF88=0,AI88=0,AJ88=0),"CLOSED",IF(COUNTIF(AE88:AH88,"&gt;0")-COUNTIF(AE88:AH88,"&gt;=1")&gt;=2,"NP/UA",IF(O88&gt;=1,ROUND(O88*IFERROR((IF(AND(P88&gt;=1,W88&gt;=1),W88/P88*0.5,0)+IF(AND(Q88&gt;=1,X88&gt;=1),X88/Q88*0.3,0)+IF(AND(R88&gt;=1,Y88&gt;=1),Y88/R88*0.2,0))/(IF(AND(P88&gt;=1,W88&gt;=1),0.5,0)+IF(AND(Q88&gt;=1,X88&gt;=1),0.3,0)+IF(AND(R88&gt;=1,Y88&gt;=1),0.2,0)),1)*IFERROR((IF(AND(X88&gt;=1,AE88&gt;=1),AE88/X88*0.5,0)+IF(AND(Y88&gt;=1,AF88&gt;=1),AF88/Y88*0.3,0)+IF(AND(Z88&gt;=1,AG88&gt;=1),AG88/Z88*0.2,0))/(IF(AND(X88&gt;=1,AE88&gt;=1),0.5,0)+IF(AND(Y88&gt;=1,AF88&gt;=1),0.3,0)+IF(AND(Z88&gt;=1,AG88&gt;=1),0.2,0)),1),0),IFERROR(ROUND((IF(ISNUMBER(N88),N88*0.4,0)+IF(AE88&gt;=1,AE88*0.25,0)+IF(AF88&gt;=1,AF88*0.15,0)+IF(AG88&gt;=1,AG88*0.1,0)+IF(AH88&gt;=1,AH88*0.1,0))/(IF(ISNUMBER(N88),0.4,0)+IF(AE88&gt;=1,0.25,0)+IF(AF88&gt;=1,0.15,0)+IF(AG88&gt;=1,0.1,0)+IF(AH88&gt;=1,0.1,0)),0),"NP/UA"))))</f>
        <v>281</v>
      </c>
      <c r="H88" s="13">
        <f>IF(F88="NP/UA","Unavail",IF(F88="CLOSED","CLOSED",IF(ISNUMBER(F88),ROUND(F88/4,0),"Unavail")))</f>
        <v>61</v>
      </c>
      <c r="I88" s="13">
        <f>IF(G88="NP/UA","Unavail",IF(G88="CLOSED","CLOSED",IF(ISNUMBER(G88),ROUND(G88/7,0),"Unavail")))</f>
        <v>40</v>
      </c>
      <c r="J88" s="13">
        <f>IF(F88="NP/UA","Unavail",IF(F88="CLOSED","CLOSED",IF(ISNUMBER(F88),ROUND(F88*0.25*0.75,0),"Unavail")))</f>
        <v>46</v>
      </c>
      <c r="K88" s="13">
        <f>IF(G88="NP/UA","Unavail",IF(G88="CLOSED","CLOSED",IF(ISNUMBER(G88),ROUND(G88*(1/7)*0.75,0),"Unavail")))</f>
        <v>30</v>
      </c>
      <c r="L88" s="7"/>
      <c r="M88" s="11">
        <f>IF(AND(O88=0,P88=0,S88=0,T88=0,W88=0,X88=0,AA88=0,AB88=0,AE88=0,AF88=0,AI88=0,AJ88=0),"CLOSED",IF(COUNTIF(AI88:AL88,"&gt;0")-COUNTIF(AI88:AL88,"&gt;=1")&gt;=2,"NP/UA",IF(AA88&gt;=1,ROUND(AA88*IFERROR((IF(AND(AB88&gt;=1,AI88&gt;=1),AI88/AB88*0.5,0)+IF(AND(AC88&gt;=1,AJ88&gt;=1),AJ88/AC88*0.3,0)+IF(AND(AD88&gt;=1,AK88&gt;=1),AK88/AD88*0.2,0))/(IF(AND(AB88&gt;=1,AI88&gt;=1),0.5,0)+IF(AND(AC88&gt;=1,AJ88&gt;=1),0.3,0)+IF(AND(AD88&gt;=1,AK88&gt;=1),0.2,0)),1),0),IFERROR(ROUND((IF(AI88&gt;=1,AI88*0.5,0)+IF(AJ88&gt;=1,AJ88*0.3,0)+IF(AK88&gt;=1,AK88*0.2,0))/(IF(AI88&gt;=1,0.5,0)+IF(AJ88&gt;=1,0.3,0)+IF(AK88&gt;=1,0.2,0)),0),"NP/UA"))))</f>
        <v>271</v>
      </c>
      <c r="N88" s="11">
        <f>IF(AND(O88=0,P88=0,S88=0,T88=0,W88=0,X88=0,AA88=0,AB88=0,AE88=0,AF88=0,AI88=0,AJ88=0),"CLOSED",IF(COUNTIF(AE88:AH88,"&gt;0")-COUNTIF(AE88:AH88,"&gt;=1")&gt;=2,"NP/UA",IF(W88&gt;=1,ROUND(W88*IFERROR((IF(AND(X88&gt;=1,AE88&gt;=1),AE88/X88*0.5,0)+IF(AND(Y88&gt;=1,AF88&gt;=1),AF88/Y88*0.3,0)+IF(AND(Z88&gt;=1,AG88&gt;=1),AG88/Z88*0.2,0))/(IF(AND(X88&gt;=1,AE88&gt;=1),0.5,0)+IF(AND(Y88&gt;=1,AF88&gt;=1),0.3,0)+IF(AND(Z88&gt;=1,AG88&gt;=1),0.2,0)),1),0),IFERROR(ROUND((IF(AE88&gt;=1,AE88*0.5,0)+IF(AF88&gt;=1,AF88*0.3,0)+IF(AG88&gt;=1,AG88*0.2,0))/(IF(AE88&gt;=1,0.5,0)+IF(AF88&gt;=1,0.3,0)+IF(AG88&gt;=1,0.2,0)),0),"NP/UA"))))</f>
        <v>321</v>
      </c>
      <c r="O88">
        <v>339</v>
      </c>
      <c r="P88">
        <v>381</v>
      </c>
      <c r="Q88">
        <v>350</v>
      </c>
      <c r="R88">
        <v>343</v>
      </c>
      <c r="S88">
        <v>307</v>
      </c>
      <c r="T88">
        <v>346</v>
      </c>
      <c r="U88">
        <v>355</v>
      </c>
      <c r="V88">
        <v>345</v>
      </c>
      <c r="W88">
        <v>354</v>
      </c>
      <c r="X88">
        <v>307</v>
      </c>
      <c r="Y88">
        <v>322</v>
      </c>
      <c r="Z88">
        <v>299</v>
      </c>
      <c r="AA88">
        <v>313</v>
      </c>
      <c r="AB88">
        <v>338</v>
      </c>
      <c r="AC88">
        <v>306</v>
      </c>
      <c r="AD88">
        <v>298</v>
      </c>
      <c r="AE88">
        <v>275</v>
      </c>
      <c r="AF88">
        <v>286</v>
      </c>
      <c r="AG88">
        <v>286</v>
      </c>
      <c r="AH88">
        <v>269</v>
      </c>
      <c r="AI88">
        <v>284</v>
      </c>
      <c r="AJ88">
        <v>270</v>
      </c>
      <c r="AK88">
        <v>269</v>
      </c>
      <c r="AL88">
        <v>307</v>
      </c>
      <c r="AM88" s="2"/>
      <c r="AN88" s="2"/>
      <c r="AO88" s="2"/>
      <c r="AP88" s="2"/>
    </row>
    <row r="89" spans="1:42" x14ac:dyDescent="0.35">
      <c r="A89" s="4" t="s">
        <v>299</v>
      </c>
      <c r="B89" s="4" t="s">
        <v>334</v>
      </c>
      <c r="C89" s="4" t="s">
        <v>382</v>
      </c>
      <c r="D89" s="2" t="s">
        <v>3</v>
      </c>
      <c r="E89" s="2" t="s">
        <v>200</v>
      </c>
      <c r="F89" s="12">
        <f>IF(AND(O89=0,P89=0,S89=0,T89=0,W89=0,X89=0,AA89=0,AB89=0,AE89=0,AF89=0,AI89=0,AJ89=0),"CLOSED",IF(COUNTIF(AI89:AL89,"&gt;0")-COUNTIF(AI89:AL89,"&gt;=1")&gt;=2,"NP/UA",IF(S89&gt;=1,ROUND(S89*IFERROR((IF(AND(T89&gt;=1,AA89&gt;=1),AA89/T89*0.5,0)+IF(AND(U89&gt;=1,AB89&gt;=1),AB89/U89*0.3,0)+IF(AND(V89&gt;=1,AC89&gt;=1),AC89/V89*0.2,0))/(IF(AND(T89&gt;=1,AA89&gt;=1),0.5,0)+IF(AND(U89&gt;=1,AB89&gt;=1),0.3,0)+IF(AND(V89&gt;=1,AC89&gt;=1),0.2,0)),1)*IFERROR((IF(AND(AB89&gt;=1,AI89&gt;=1),AI89/AB89*0.5,0)+IF(AND(AC89&gt;=1,AJ89&gt;=1),AJ89/AC89*0.3,0)+IF(AND(AD89&gt;=1,AK89&gt;=1),AK89/AD89*0.2,0))/(IF(AND(AB89&gt;=1,AI89&gt;=1),0.5,0)+IF(AND(AC89&gt;=1,AJ89&gt;=1),0.3,0)+IF(AND(AD89&gt;=1,AK89&gt;=1),0.2,0)),1),0),IFERROR(ROUND((IF(ISNUMBER(M89),M89*0.4,0)+IF(AI89&gt;=1,AI89*0.25,0)+IF(AJ89&gt;=1,AJ89*0.15,0)+IF(AK89&gt;=1,AK89*0.1,0)+IF(AL89&gt;=1,AL89*0.1,0))/(IF(ISNUMBER(M89),0.4,0)+IF(AI89&gt;=1,0.25,0)+IF(AJ89&gt;=1,0.15,0)+IF(AK89&gt;=1,0.1,0)+IF(AL89&gt;=1,0.1,0)),0),"NP/UA"))))</f>
        <v>3</v>
      </c>
      <c r="G89" s="12">
        <f>IF(AND(O89=0,P89=0,S89=0,T89=0,W89=0,X89=0,AA89=0,AB89=0,AE89=0,AF89=0,AI89=0,AJ89=0),"CLOSED",IF(COUNTIF(AE89:AH89,"&gt;0")-COUNTIF(AE89:AH89,"&gt;=1")&gt;=2,"NP/UA",IF(O89&gt;=1,ROUND(O89*IFERROR((IF(AND(P89&gt;=1,W89&gt;=1),W89/P89*0.5,0)+IF(AND(Q89&gt;=1,X89&gt;=1),X89/Q89*0.3,0)+IF(AND(R89&gt;=1,Y89&gt;=1),Y89/R89*0.2,0))/(IF(AND(P89&gt;=1,W89&gt;=1),0.5,0)+IF(AND(Q89&gt;=1,X89&gt;=1),0.3,0)+IF(AND(R89&gt;=1,Y89&gt;=1),0.2,0)),1)*IFERROR((IF(AND(X89&gt;=1,AE89&gt;=1),AE89/X89*0.5,0)+IF(AND(Y89&gt;=1,AF89&gt;=1),AF89/Y89*0.3,0)+IF(AND(Z89&gt;=1,AG89&gt;=1),AG89/Z89*0.2,0))/(IF(AND(X89&gt;=1,AE89&gt;=1),0.5,0)+IF(AND(Y89&gt;=1,AF89&gt;=1),0.3,0)+IF(AND(Z89&gt;=1,AG89&gt;=1),0.2,0)),1),0),IFERROR(ROUND((IF(ISNUMBER(N89),N89*0.4,0)+IF(AE89&gt;=1,AE89*0.25,0)+IF(AF89&gt;=1,AF89*0.15,0)+IF(AG89&gt;=1,AG89*0.1,0)+IF(AH89&gt;=1,AH89*0.1,0))/(IF(ISNUMBER(N89),0.4,0)+IF(AE89&gt;=1,0.25,0)+IF(AF89&gt;=1,0.15,0)+IF(AG89&gt;=1,0.1,0)+IF(AH89&gt;=1,0.1,0)),0),"NP/UA"))))</f>
        <v>9</v>
      </c>
      <c r="H89" s="13">
        <f>IF(F89="NP/UA","Unavail",IF(F89="CLOSED","CLOSED",IF(ISNUMBER(F89),ROUND(F89/4,0),"Unavail")))</f>
        <v>1</v>
      </c>
      <c r="I89" s="13">
        <f>IF(G89="NP/UA","Unavail",IF(G89="CLOSED","CLOSED",IF(ISNUMBER(G89),ROUND(G89/7,0),"Unavail")))</f>
        <v>1</v>
      </c>
      <c r="J89" s="13">
        <f>IF(F89="NP/UA","Unavail",IF(F89="CLOSED","CLOSED",IF(ISNUMBER(F89),ROUND(F89*0.25*0.75,0),"Unavail")))</f>
        <v>1</v>
      </c>
      <c r="K89" s="13">
        <f>IF(G89="NP/UA","Unavail",IF(G89="CLOSED","CLOSED",IF(ISNUMBER(G89),ROUND(G89*(1/7)*0.75,0),"Unavail")))</f>
        <v>1</v>
      </c>
      <c r="L89" s="7"/>
      <c r="M89" s="11">
        <f>IF(AND(O89=0,P89=0,S89=0,T89=0,W89=0,X89=0,AA89=0,AB89=0,AE89=0,AF89=0,AI89=0,AJ89=0),"CLOSED",IF(COUNTIF(AI89:AL89,"&gt;0")-COUNTIF(AI89:AL89,"&gt;=1")&gt;=2,"NP/UA",IF(AA89&gt;=1,ROUND(AA89*IFERROR((IF(AND(AB89&gt;=1,AI89&gt;=1),AI89/AB89*0.5,0)+IF(AND(AC89&gt;=1,AJ89&gt;=1),AJ89/AC89*0.3,0)+IF(AND(AD89&gt;=1,AK89&gt;=1),AK89/AD89*0.2,0))/(IF(AND(AB89&gt;=1,AI89&gt;=1),0.5,0)+IF(AND(AC89&gt;=1,AJ89&gt;=1),0.3,0)+IF(AND(AD89&gt;=1,AK89&gt;=1),0.2,0)),1),0),IFERROR(ROUND((IF(AI89&gt;=1,AI89*0.5,0)+IF(AJ89&gt;=1,AJ89*0.3,0)+IF(AK89&gt;=1,AK89*0.2,0))/(IF(AI89&gt;=1,0.5,0)+IF(AJ89&gt;=1,0.3,0)+IF(AK89&gt;=1,0.2,0)),0),"NP/UA"))))</f>
        <v>3</v>
      </c>
      <c r="N89" s="11">
        <f>IF(AND(O89=0,P89=0,S89=0,T89=0,W89=0,X89=0,AA89=0,AB89=0,AE89=0,AF89=0,AI89=0,AJ89=0),"CLOSED",IF(COUNTIF(AE89:AH89,"&gt;0")-COUNTIF(AE89:AH89,"&gt;=1")&gt;=2,"NP/UA",IF(W89&gt;=1,ROUND(W89*IFERROR((IF(AND(X89&gt;=1,AE89&gt;=1),AE89/X89*0.5,0)+IF(AND(Y89&gt;=1,AF89&gt;=1),AF89/Y89*0.3,0)+IF(AND(Z89&gt;=1,AG89&gt;=1),AG89/Z89*0.2,0))/(IF(AND(X89&gt;=1,AE89&gt;=1),0.5,0)+IF(AND(Y89&gt;=1,AF89&gt;=1),0.3,0)+IF(AND(Z89&gt;=1,AG89&gt;=1),0.2,0)),1),0),IFERROR(ROUND((IF(AE89&gt;=1,AE89*0.5,0)+IF(AF89&gt;=1,AF89*0.3,0)+IF(AG89&gt;=1,AG89*0.2,0))/(IF(AE89&gt;=1,0.5,0)+IF(AF89&gt;=1,0.3,0)+IF(AG89&gt;=1,0.2,0)),0),"NP/UA"))))</f>
        <v>4</v>
      </c>
      <c r="O89">
        <v>11</v>
      </c>
      <c r="P89">
        <v>5</v>
      </c>
      <c r="Q89">
        <v>7</v>
      </c>
      <c r="R89">
        <v>6</v>
      </c>
      <c r="S89">
        <v>3</v>
      </c>
      <c r="T89">
        <v>0</v>
      </c>
      <c r="U89">
        <v>4</v>
      </c>
      <c r="V89">
        <v>4</v>
      </c>
      <c r="W89">
        <v>4</v>
      </c>
      <c r="X89">
        <v>7</v>
      </c>
      <c r="Y89">
        <v>6</v>
      </c>
      <c r="Z89">
        <v>11</v>
      </c>
      <c r="AA89">
        <v>0</v>
      </c>
      <c r="AB89">
        <v>4</v>
      </c>
      <c r="AC89">
        <v>3</v>
      </c>
      <c r="AD89">
        <v>2</v>
      </c>
      <c r="AE89">
        <v>7</v>
      </c>
      <c r="AF89">
        <v>5</v>
      </c>
      <c r="AG89">
        <v>10</v>
      </c>
      <c r="AH89">
        <v>8</v>
      </c>
      <c r="AI89">
        <v>4</v>
      </c>
      <c r="AJ89">
        <v>3</v>
      </c>
      <c r="AK89">
        <v>2</v>
      </c>
      <c r="AL89">
        <v>6</v>
      </c>
      <c r="AM89" s="2"/>
      <c r="AN89" s="2"/>
      <c r="AO89" s="2"/>
      <c r="AP89" s="2"/>
    </row>
    <row r="90" spans="1:42" x14ac:dyDescent="0.35">
      <c r="A90" s="4" t="s">
        <v>301</v>
      </c>
      <c r="B90" s="4" t="s">
        <v>334</v>
      </c>
      <c r="C90" s="4" t="s">
        <v>382</v>
      </c>
      <c r="D90" s="2" t="s">
        <v>3</v>
      </c>
      <c r="E90" s="2" t="s">
        <v>43</v>
      </c>
      <c r="F90" s="12">
        <f>IF(AND(O90=0,P90=0,S90=0,T90=0,W90=0,X90=0,AA90=0,AB90=0,AE90=0,AF90=0,AI90=0,AJ90=0),"CLOSED",IF(COUNTIF(AI90:AL90,"&gt;0")-COUNTIF(AI90:AL90,"&gt;=1")&gt;=2,"NP/UA",IF(S90&gt;=1,ROUND(S90*IFERROR((IF(AND(T90&gt;=1,AA90&gt;=1),AA90/T90*0.5,0)+IF(AND(U90&gt;=1,AB90&gt;=1),AB90/U90*0.3,0)+IF(AND(V90&gt;=1,AC90&gt;=1),AC90/V90*0.2,0))/(IF(AND(T90&gt;=1,AA90&gt;=1),0.5,0)+IF(AND(U90&gt;=1,AB90&gt;=1),0.3,0)+IF(AND(V90&gt;=1,AC90&gt;=1),0.2,0)),1)*IFERROR((IF(AND(AB90&gt;=1,AI90&gt;=1),AI90/AB90*0.5,0)+IF(AND(AC90&gt;=1,AJ90&gt;=1),AJ90/AC90*0.3,0)+IF(AND(AD90&gt;=1,AK90&gt;=1),AK90/AD90*0.2,0))/(IF(AND(AB90&gt;=1,AI90&gt;=1),0.5,0)+IF(AND(AC90&gt;=1,AJ90&gt;=1),0.3,0)+IF(AND(AD90&gt;=1,AK90&gt;=1),0.2,0)),1),0),IFERROR(ROUND((IF(ISNUMBER(M90),M90*0.4,0)+IF(AI90&gt;=1,AI90*0.25,0)+IF(AJ90&gt;=1,AJ90*0.15,0)+IF(AK90&gt;=1,AK90*0.1,0)+IF(AL90&gt;=1,AL90*0.1,0))/(IF(ISNUMBER(M90),0.4,0)+IF(AI90&gt;=1,0.25,0)+IF(AJ90&gt;=1,0.15,0)+IF(AK90&gt;=1,0.1,0)+IF(AL90&gt;=1,0.1,0)),0),"NP/UA"))))</f>
        <v>243</v>
      </c>
      <c r="G90" s="12">
        <f>IF(AND(O90=0,P90=0,S90=0,T90=0,W90=0,X90=0,AA90=0,AB90=0,AE90=0,AF90=0,AI90=0,AJ90=0),"CLOSED",IF(COUNTIF(AE90:AH90,"&gt;0")-COUNTIF(AE90:AH90,"&gt;=1")&gt;=2,"NP/UA",IF(O90&gt;=1,ROUND(O90*IFERROR((IF(AND(P90&gt;=1,W90&gt;=1),W90/P90*0.5,0)+IF(AND(Q90&gt;=1,X90&gt;=1),X90/Q90*0.3,0)+IF(AND(R90&gt;=1,Y90&gt;=1),Y90/R90*0.2,0))/(IF(AND(P90&gt;=1,W90&gt;=1),0.5,0)+IF(AND(Q90&gt;=1,X90&gt;=1),0.3,0)+IF(AND(R90&gt;=1,Y90&gt;=1),0.2,0)),1)*IFERROR((IF(AND(X90&gt;=1,AE90&gt;=1),AE90/X90*0.5,0)+IF(AND(Y90&gt;=1,AF90&gt;=1),AF90/Y90*0.3,0)+IF(AND(Z90&gt;=1,AG90&gt;=1),AG90/Z90*0.2,0))/(IF(AND(X90&gt;=1,AE90&gt;=1),0.5,0)+IF(AND(Y90&gt;=1,AF90&gt;=1),0.3,0)+IF(AND(Z90&gt;=1,AG90&gt;=1),0.2,0)),1),0),IFERROR(ROUND((IF(ISNUMBER(N90),N90*0.4,0)+IF(AE90&gt;=1,AE90*0.25,0)+IF(AF90&gt;=1,AF90*0.15,0)+IF(AG90&gt;=1,AG90*0.1,0)+IF(AH90&gt;=1,AH90*0.1,0))/(IF(ISNUMBER(N90),0.4,0)+IF(AE90&gt;=1,0.25,0)+IF(AF90&gt;=1,0.15,0)+IF(AG90&gt;=1,0.1,0)+IF(AH90&gt;=1,0.1,0)),0),"NP/UA"))))</f>
        <v>286</v>
      </c>
      <c r="H90" s="13">
        <f>IF(F90="NP/UA","Unavail",IF(F90="CLOSED","CLOSED",IF(ISNUMBER(F90),ROUND(F90/4,0),"Unavail")))</f>
        <v>61</v>
      </c>
      <c r="I90" s="13">
        <f>IF(G90="NP/UA","Unavail",IF(G90="CLOSED","CLOSED",IF(ISNUMBER(G90),ROUND(G90/7,0),"Unavail")))</f>
        <v>41</v>
      </c>
      <c r="J90" s="13">
        <f>IF(F90="NP/UA","Unavail",IF(F90="CLOSED","CLOSED",IF(ISNUMBER(F90),ROUND(F90*0.25*0.75,0),"Unavail")))</f>
        <v>46</v>
      </c>
      <c r="K90" s="13">
        <f>IF(G90="NP/UA","Unavail",IF(G90="CLOSED","CLOSED",IF(ISNUMBER(G90),ROUND(G90*(1/7)*0.75,0),"Unavail")))</f>
        <v>31</v>
      </c>
      <c r="L90" s="7"/>
      <c r="M90" s="11">
        <f>IF(AND(O90=0,P90=0,S90=0,T90=0,W90=0,X90=0,AA90=0,AB90=0,AE90=0,AF90=0,AI90=0,AJ90=0),"CLOSED",IF(COUNTIF(AI90:AL90,"&gt;0")-COUNTIF(AI90:AL90,"&gt;=1")&gt;=2,"NP/UA",IF(AA90&gt;=1,ROUND(AA90*IFERROR((IF(AND(AB90&gt;=1,AI90&gt;=1),AI90/AB90*0.5,0)+IF(AND(AC90&gt;=1,AJ90&gt;=1),AJ90/AC90*0.3,0)+IF(AND(AD90&gt;=1,AK90&gt;=1),AK90/AD90*0.2,0))/(IF(AND(AB90&gt;=1,AI90&gt;=1),0.5,0)+IF(AND(AC90&gt;=1,AJ90&gt;=1),0.3,0)+IF(AND(AD90&gt;=1,AK90&gt;=1),0.2,0)),1),0),IFERROR(ROUND((IF(AI90&gt;=1,AI90*0.5,0)+IF(AJ90&gt;=1,AJ90*0.3,0)+IF(AK90&gt;=1,AK90*0.2,0))/(IF(AI90&gt;=1,0.5,0)+IF(AJ90&gt;=1,0.3,0)+IF(AK90&gt;=1,0.2,0)),0),"NP/UA"))))</f>
        <v>287</v>
      </c>
      <c r="N90" s="11">
        <f>IF(AND(O90=0,P90=0,S90=0,T90=0,W90=0,X90=0,AA90=0,AB90=0,AE90=0,AF90=0,AI90=0,AJ90=0),"CLOSED",IF(COUNTIF(AE90:AH90,"&gt;0")-COUNTIF(AE90:AH90,"&gt;=1")&gt;=2,"NP/UA",IF(W90&gt;=1,ROUND(W90*IFERROR((IF(AND(X90&gt;=1,AE90&gt;=1),AE90/X90*0.5,0)+IF(AND(Y90&gt;=1,AF90&gt;=1),AF90/Y90*0.3,0)+IF(AND(Z90&gt;=1,AG90&gt;=1),AG90/Z90*0.2,0))/(IF(AND(X90&gt;=1,AE90&gt;=1),0.5,0)+IF(AND(Y90&gt;=1,AF90&gt;=1),0.3,0)+IF(AND(Z90&gt;=1,AG90&gt;=1),0.2,0)),1),0),IFERROR(ROUND((IF(AE90&gt;=1,AE90*0.5,0)+IF(AF90&gt;=1,AF90*0.3,0)+IF(AG90&gt;=1,AG90*0.2,0))/(IF(AE90&gt;=1,0.5,0)+IF(AF90&gt;=1,0.3,0)+IF(AG90&gt;=1,0.2,0)),0),"NP/UA"))))</f>
        <v>262</v>
      </c>
      <c r="O90">
        <v>327</v>
      </c>
      <c r="P90">
        <v>297</v>
      </c>
      <c r="Q90">
        <v>408</v>
      </c>
      <c r="R90">
        <v>350</v>
      </c>
      <c r="S90">
        <v>282</v>
      </c>
      <c r="T90">
        <v>348</v>
      </c>
      <c r="U90">
        <v>309</v>
      </c>
      <c r="V90">
        <v>285</v>
      </c>
      <c r="W90">
        <v>292</v>
      </c>
      <c r="X90">
        <v>391</v>
      </c>
      <c r="Y90">
        <v>344</v>
      </c>
      <c r="Z90">
        <v>352</v>
      </c>
      <c r="AA90">
        <v>325</v>
      </c>
      <c r="AB90">
        <v>311</v>
      </c>
      <c r="AC90">
        <v>295</v>
      </c>
      <c r="AD90">
        <v>270</v>
      </c>
      <c r="AE90">
        <v>352</v>
      </c>
      <c r="AF90">
        <v>308</v>
      </c>
      <c r="AG90">
        <v>314</v>
      </c>
      <c r="AH90">
        <v>334</v>
      </c>
      <c r="AI90">
        <v>280</v>
      </c>
      <c r="AJ90">
        <v>254</v>
      </c>
      <c r="AK90">
        <v>236</v>
      </c>
      <c r="AL90">
        <v>274</v>
      </c>
      <c r="AM90" s="2"/>
      <c r="AN90" s="2"/>
      <c r="AO90" s="2"/>
      <c r="AP90" s="2"/>
    </row>
    <row r="91" spans="1:42" x14ac:dyDescent="0.35">
      <c r="A91" s="4" t="s">
        <v>302</v>
      </c>
      <c r="B91" s="4" t="s">
        <v>334</v>
      </c>
      <c r="C91" s="4" t="s">
        <v>382</v>
      </c>
      <c r="D91" s="2" t="s">
        <v>10</v>
      </c>
      <c r="E91" s="2" t="s">
        <v>49</v>
      </c>
      <c r="F91" s="12">
        <f>IF(AND(O91=0,P91=0,S91=0,T91=0,W91=0,X91=0,AA91=0,AB91=0,AE91=0,AF91=0,AI91=0,AJ91=0),"CLOSED",IF(COUNTIF(AI91:AL91,"&gt;0")-COUNTIF(AI91:AL91,"&gt;=1")&gt;=2,"NP/UA",IF(S91&gt;=1,ROUND(S91*IFERROR((IF(AND(T91&gt;=1,AA91&gt;=1),AA91/T91*0.5,0)+IF(AND(U91&gt;=1,AB91&gt;=1),AB91/U91*0.3,0)+IF(AND(V91&gt;=1,AC91&gt;=1),AC91/V91*0.2,0))/(IF(AND(T91&gt;=1,AA91&gt;=1),0.5,0)+IF(AND(U91&gt;=1,AB91&gt;=1),0.3,0)+IF(AND(V91&gt;=1,AC91&gt;=1),0.2,0)),1)*IFERROR((IF(AND(AB91&gt;=1,AI91&gt;=1),AI91/AB91*0.5,0)+IF(AND(AC91&gt;=1,AJ91&gt;=1),AJ91/AC91*0.3,0)+IF(AND(AD91&gt;=1,AK91&gt;=1),AK91/AD91*0.2,0))/(IF(AND(AB91&gt;=1,AI91&gt;=1),0.5,0)+IF(AND(AC91&gt;=1,AJ91&gt;=1),0.3,0)+IF(AND(AD91&gt;=1,AK91&gt;=1),0.2,0)),1),0),IFERROR(ROUND((IF(ISNUMBER(M91),M91*0.4,0)+IF(AI91&gt;=1,AI91*0.25,0)+IF(AJ91&gt;=1,AJ91*0.15,0)+IF(AK91&gt;=1,AK91*0.1,0)+IF(AL91&gt;=1,AL91*0.1,0))/(IF(ISNUMBER(M91),0.4,0)+IF(AI91&gt;=1,0.25,0)+IF(AJ91&gt;=1,0.15,0)+IF(AK91&gt;=1,0.1,0)+IF(AL91&gt;=1,0.1,0)),0),"NP/UA"))))</f>
        <v>223</v>
      </c>
      <c r="G91" s="12">
        <f>IF(AND(O91=0,P91=0,S91=0,T91=0,W91=0,X91=0,AA91=0,AB91=0,AE91=0,AF91=0,AI91=0,AJ91=0),"CLOSED",IF(COUNTIF(AE91:AH91,"&gt;0")-COUNTIF(AE91:AH91,"&gt;=1")&gt;=2,"NP/UA",IF(O91&gt;=1,ROUND(O91*IFERROR((IF(AND(P91&gt;=1,W91&gt;=1),W91/P91*0.5,0)+IF(AND(Q91&gt;=1,X91&gt;=1),X91/Q91*0.3,0)+IF(AND(R91&gt;=1,Y91&gt;=1),Y91/R91*0.2,0))/(IF(AND(P91&gt;=1,W91&gt;=1),0.5,0)+IF(AND(Q91&gt;=1,X91&gt;=1),0.3,0)+IF(AND(R91&gt;=1,Y91&gt;=1),0.2,0)),1)*IFERROR((IF(AND(X91&gt;=1,AE91&gt;=1),AE91/X91*0.5,0)+IF(AND(Y91&gt;=1,AF91&gt;=1),AF91/Y91*0.3,0)+IF(AND(Z91&gt;=1,AG91&gt;=1),AG91/Z91*0.2,0))/(IF(AND(X91&gt;=1,AE91&gt;=1),0.5,0)+IF(AND(Y91&gt;=1,AF91&gt;=1),0.3,0)+IF(AND(Z91&gt;=1,AG91&gt;=1),0.2,0)),1),0),IFERROR(ROUND((IF(ISNUMBER(N91),N91*0.4,0)+IF(AE91&gt;=1,AE91*0.25,0)+IF(AF91&gt;=1,AF91*0.15,0)+IF(AG91&gt;=1,AG91*0.1,0)+IF(AH91&gt;=1,AH91*0.1,0))/(IF(ISNUMBER(N91),0.4,0)+IF(AE91&gt;=1,0.25,0)+IF(AF91&gt;=1,0.15,0)+IF(AG91&gt;=1,0.1,0)+IF(AH91&gt;=1,0.1,0)),0),"NP/UA"))))</f>
        <v>231</v>
      </c>
      <c r="H91" s="13">
        <f>IF(F91="NP/UA","Unavail",IF(F91="CLOSED","CLOSED",IF(ISNUMBER(F91),ROUND(F91/4,0),"Unavail")))</f>
        <v>56</v>
      </c>
      <c r="I91" s="13">
        <f>IF(G91="NP/UA","Unavail",IF(G91="CLOSED","CLOSED",IF(ISNUMBER(G91),ROUND(G91/7,0),"Unavail")))</f>
        <v>33</v>
      </c>
      <c r="J91" s="13">
        <f>IF(F91="NP/UA","Unavail",IF(F91="CLOSED","CLOSED",IF(ISNUMBER(F91),ROUND(F91*0.25*0.75,0),"Unavail")))</f>
        <v>42</v>
      </c>
      <c r="K91" s="13">
        <f>IF(G91="NP/UA","Unavail",IF(G91="CLOSED","CLOSED",IF(ISNUMBER(G91),ROUND(G91*(1/7)*0.75,0),"Unavail")))</f>
        <v>25</v>
      </c>
      <c r="L91" s="7"/>
      <c r="M91" s="11">
        <f>IF(AND(O91=0,P91=0,S91=0,T91=0,W91=0,X91=0,AA91=0,AB91=0,AE91=0,AF91=0,AI91=0,AJ91=0),"CLOSED",IF(COUNTIF(AI91:AL91,"&gt;0")-COUNTIF(AI91:AL91,"&gt;=1")&gt;=2,"NP/UA",IF(AA91&gt;=1,ROUND(AA91*IFERROR((IF(AND(AB91&gt;=1,AI91&gt;=1),AI91/AB91*0.5,0)+IF(AND(AC91&gt;=1,AJ91&gt;=1),AJ91/AC91*0.3,0)+IF(AND(AD91&gt;=1,AK91&gt;=1),AK91/AD91*0.2,0))/(IF(AND(AB91&gt;=1,AI91&gt;=1),0.5,0)+IF(AND(AC91&gt;=1,AJ91&gt;=1),0.3,0)+IF(AND(AD91&gt;=1,AK91&gt;=1),0.2,0)),1),0),IFERROR(ROUND((IF(AI91&gt;=1,AI91*0.5,0)+IF(AJ91&gt;=1,AJ91*0.3,0)+IF(AK91&gt;=1,AK91*0.2,0))/(IF(AI91&gt;=1,0.5,0)+IF(AJ91&gt;=1,0.3,0)+IF(AK91&gt;=1,0.2,0)),0),"NP/UA"))))</f>
        <v>207</v>
      </c>
      <c r="N91" s="11">
        <f>IF(AND(O91=0,P91=0,S91=0,T91=0,W91=0,X91=0,AA91=0,AB91=0,AE91=0,AF91=0,AI91=0,AJ91=0),"CLOSED",IF(COUNTIF(AE91:AH91,"&gt;0")-COUNTIF(AE91:AH91,"&gt;=1")&gt;=2,"NP/UA",IF(W91&gt;=1,ROUND(W91*IFERROR((IF(AND(X91&gt;=1,AE91&gt;=1),AE91/X91*0.5,0)+IF(AND(Y91&gt;=1,AF91&gt;=1),AF91/Y91*0.3,0)+IF(AND(Z91&gt;=1,AG91&gt;=1),AG91/Z91*0.2,0))/(IF(AND(X91&gt;=1,AE91&gt;=1),0.5,0)+IF(AND(Y91&gt;=1,AF91&gt;=1),0.3,0)+IF(AND(Z91&gt;=1,AG91&gt;=1),0.2,0)),1),0),IFERROR(ROUND((IF(AE91&gt;=1,AE91*0.5,0)+IF(AF91&gt;=1,AF91*0.3,0)+IF(AG91&gt;=1,AG91*0.2,0))/(IF(AE91&gt;=1,0.5,0)+IF(AF91&gt;=1,0.3,0)+IF(AG91&gt;=1,0.2,0)),0),"NP/UA"))))</f>
        <v>172</v>
      </c>
      <c r="O91">
        <v>108</v>
      </c>
      <c r="P91">
        <v>82</v>
      </c>
      <c r="Q91">
        <v>84</v>
      </c>
      <c r="R91">
        <v>46</v>
      </c>
      <c r="S91">
        <v>105</v>
      </c>
      <c r="T91">
        <v>89</v>
      </c>
      <c r="U91">
        <v>99</v>
      </c>
      <c r="V91">
        <v>60</v>
      </c>
      <c r="W91">
        <v>116</v>
      </c>
      <c r="X91">
        <v>110</v>
      </c>
      <c r="Y91">
        <v>78</v>
      </c>
      <c r="Z91">
        <v>66</v>
      </c>
      <c r="AA91">
        <v>149</v>
      </c>
      <c r="AB91">
        <v>131</v>
      </c>
      <c r="AC91">
        <v>89</v>
      </c>
      <c r="AD91">
        <v>61</v>
      </c>
      <c r="AE91">
        <v>167</v>
      </c>
      <c r="AF91">
        <v>97</v>
      </c>
      <c r="AG91">
        <v>116</v>
      </c>
      <c r="AH91">
        <v>91</v>
      </c>
      <c r="AI91">
        <v>167</v>
      </c>
      <c r="AJ91">
        <v>110</v>
      </c>
      <c r="AK91">
        <v>116</v>
      </c>
      <c r="AL91">
        <v>89</v>
      </c>
      <c r="AM91" s="2"/>
      <c r="AN91" s="2"/>
      <c r="AO91" s="2"/>
      <c r="AP91" s="2"/>
    </row>
    <row r="92" spans="1:42" x14ac:dyDescent="0.35">
      <c r="A92" s="4" t="s">
        <v>309</v>
      </c>
      <c r="B92" s="4" t="s">
        <v>334</v>
      </c>
      <c r="C92" s="4" t="s">
        <v>382</v>
      </c>
      <c r="D92" s="2" t="s">
        <v>3</v>
      </c>
      <c r="E92" s="2" t="s">
        <v>200</v>
      </c>
      <c r="F92" s="12">
        <f>IF(AND(O92=0,P92=0,S92=0,T92=0,W92=0,X92=0,AA92=0,AB92=0,AE92=0,AF92=0,AI92=0,AJ92=0),"CLOSED",IF(COUNTIF(AI92:AL92,"&gt;0")-COUNTIF(AI92:AL92,"&gt;=1")&gt;=2,"NP/UA",IF(S92&gt;=1,ROUND(S92*IFERROR((IF(AND(T92&gt;=1,AA92&gt;=1),AA92/T92*0.5,0)+IF(AND(U92&gt;=1,AB92&gt;=1),AB92/U92*0.3,0)+IF(AND(V92&gt;=1,AC92&gt;=1),AC92/V92*0.2,0))/(IF(AND(T92&gt;=1,AA92&gt;=1),0.5,0)+IF(AND(U92&gt;=1,AB92&gt;=1),0.3,0)+IF(AND(V92&gt;=1,AC92&gt;=1),0.2,0)),1)*IFERROR((IF(AND(AB92&gt;=1,AI92&gt;=1),AI92/AB92*0.5,0)+IF(AND(AC92&gt;=1,AJ92&gt;=1),AJ92/AC92*0.3,0)+IF(AND(AD92&gt;=1,AK92&gt;=1),AK92/AD92*0.2,0))/(IF(AND(AB92&gt;=1,AI92&gt;=1),0.5,0)+IF(AND(AC92&gt;=1,AJ92&gt;=1),0.3,0)+IF(AND(AD92&gt;=1,AK92&gt;=1),0.2,0)),1),0),IFERROR(ROUND((IF(ISNUMBER(M92),M92*0.4,0)+IF(AI92&gt;=1,AI92*0.25,0)+IF(AJ92&gt;=1,AJ92*0.15,0)+IF(AK92&gt;=1,AK92*0.1,0)+IF(AL92&gt;=1,AL92*0.1,0))/(IF(ISNUMBER(M92),0.4,0)+IF(AI92&gt;=1,0.25,0)+IF(AJ92&gt;=1,0.15,0)+IF(AK92&gt;=1,0.1,0)+IF(AL92&gt;=1,0.1,0)),0),"NP/UA"))))</f>
        <v>217</v>
      </c>
      <c r="G92" s="12">
        <f>IF(AND(O92=0,P92=0,S92=0,T92=0,W92=0,X92=0,AA92=0,AB92=0,AE92=0,AF92=0,AI92=0,AJ92=0),"CLOSED",IF(COUNTIF(AE92:AH92,"&gt;0")-COUNTIF(AE92:AH92,"&gt;=1")&gt;=2,"NP/UA",IF(O92&gt;=1,ROUND(O92*IFERROR((IF(AND(P92&gt;=1,W92&gt;=1),W92/P92*0.5,0)+IF(AND(Q92&gt;=1,X92&gt;=1),X92/Q92*0.3,0)+IF(AND(R92&gt;=1,Y92&gt;=1),Y92/R92*0.2,0))/(IF(AND(P92&gt;=1,W92&gt;=1),0.5,0)+IF(AND(Q92&gt;=1,X92&gt;=1),0.3,0)+IF(AND(R92&gt;=1,Y92&gt;=1),0.2,0)),1)*IFERROR((IF(AND(X92&gt;=1,AE92&gt;=1),AE92/X92*0.5,0)+IF(AND(Y92&gt;=1,AF92&gt;=1),AF92/Y92*0.3,0)+IF(AND(Z92&gt;=1,AG92&gt;=1),AG92/Z92*0.2,0))/(IF(AND(X92&gt;=1,AE92&gt;=1),0.5,0)+IF(AND(Y92&gt;=1,AF92&gt;=1),0.3,0)+IF(AND(Z92&gt;=1,AG92&gt;=1),0.2,0)),1),0),IFERROR(ROUND((IF(ISNUMBER(N92),N92*0.4,0)+IF(AE92&gt;=1,AE92*0.25,0)+IF(AF92&gt;=1,AF92*0.15,0)+IF(AG92&gt;=1,AG92*0.1,0)+IF(AH92&gt;=1,AH92*0.1,0))/(IF(ISNUMBER(N92),0.4,0)+IF(AE92&gt;=1,0.25,0)+IF(AF92&gt;=1,0.15,0)+IF(AG92&gt;=1,0.1,0)+IF(AH92&gt;=1,0.1,0)),0),"NP/UA"))))</f>
        <v>263</v>
      </c>
      <c r="H92" s="13">
        <f>IF(F92="NP/UA","Unavail",IF(F92="CLOSED","CLOSED",IF(ISNUMBER(F92),ROUND(F92/4,0),"Unavail")))</f>
        <v>54</v>
      </c>
      <c r="I92" s="13">
        <f>IF(G92="NP/UA","Unavail",IF(G92="CLOSED","CLOSED",IF(ISNUMBER(G92),ROUND(G92/7,0),"Unavail")))</f>
        <v>38</v>
      </c>
      <c r="J92" s="13">
        <f>IF(F92="NP/UA","Unavail",IF(F92="CLOSED","CLOSED",IF(ISNUMBER(F92),ROUND(F92*0.25*0.75,0),"Unavail")))</f>
        <v>41</v>
      </c>
      <c r="K92" s="13">
        <f>IF(G92="NP/UA","Unavail",IF(G92="CLOSED","CLOSED",IF(ISNUMBER(G92),ROUND(G92*(1/7)*0.75,0),"Unavail")))</f>
        <v>28</v>
      </c>
      <c r="L92" s="7"/>
      <c r="M92" s="11">
        <f>IF(AND(O92=0,P92=0,S92=0,T92=0,W92=0,X92=0,AA92=0,AB92=0,AE92=0,AF92=0,AI92=0,AJ92=0),"CLOSED",IF(COUNTIF(AI92:AL92,"&gt;0")-COUNTIF(AI92:AL92,"&gt;=1")&gt;=2,"NP/UA",IF(AA92&gt;=1,ROUND(AA92*IFERROR((IF(AND(AB92&gt;=1,AI92&gt;=1),AI92/AB92*0.5,0)+IF(AND(AC92&gt;=1,AJ92&gt;=1),AJ92/AC92*0.3,0)+IF(AND(AD92&gt;=1,AK92&gt;=1),AK92/AD92*0.2,0))/(IF(AND(AB92&gt;=1,AI92&gt;=1),0.5,0)+IF(AND(AC92&gt;=1,AJ92&gt;=1),0.3,0)+IF(AND(AD92&gt;=1,AK92&gt;=1),0.2,0)),1),0),IFERROR(ROUND((IF(AI92&gt;=1,AI92*0.5,0)+IF(AJ92&gt;=1,AJ92*0.3,0)+IF(AK92&gt;=1,AK92*0.2,0))/(IF(AI92&gt;=1,0.5,0)+IF(AJ92&gt;=1,0.3,0)+IF(AK92&gt;=1,0.2,0)),0),"NP/UA"))))</f>
        <v>263</v>
      </c>
      <c r="N92" s="11">
        <f>IF(AND(O92=0,P92=0,S92=0,T92=0,W92=0,X92=0,AA92=0,AB92=0,AE92=0,AF92=0,AI92=0,AJ92=0),"CLOSED",IF(COUNTIF(AE92:AH92,"&gt;0")-COUNTIF(AE92:AH92,"&gt;=1")&gt;=2,"NP/UA",IF(W92&gt;=1,ROUND(W92*IFERROR((IF(AND(X92&gt;=1,AE92&gt;=1),AE92/X92*0.5,0)+IF(AND(Y92&gt;=1,AF92&gt;=1),AF92/Y92*0.3,0)+IF(AND(Z92&gt;=1,AG92&gt;=1),AG92/Z92*0.2,0))/(IF(AND(X92&gt;=1,AE92&gt;=1),0.5,0)+IF(AND(Y92&gt;=1,AF92&gt;=1),0.3,0)+IF(AND(Z92&gt;=1,AG92&gt;=1),0.2,0)),1),0),IFERROR(ROUND((IF(AE92&gt;=1,AE92*0.5,0)+IF(AF92&gt;=1,AF92*0.3,0)+IF(AG92&gt;=1,AG92*0.2,0))/(IF(AE92&gt;=1,0.5,0)+IF(AF92&gt;=1,0.3,0)+IF(AG92&gt;=1,0.2,0)),0),"NP/UA"))))</f>
        <v>283</v>
      </c>
      <c r="O92">
        <v>348</v>
      </c>
      <c r="P92">
        <v>354</v>
      </c>
      <c r="Q92">
        <v>409</v>
      </c>
      <c r="R92">
        <v>350</v>
      </c>
      <c r="S92">
        <v>288</v>
      </c>
      <c r="T92">
        <v>340</v>
      </c>
      <c r="U92">
        <v>351</v>
      </c>
      <c r="V92">
        <v>356</v>
      </c>
      <c r="W92">
        <v>349</v>
      </c>
      <c r="X92">
        <v>360</v>
      </c>
      <c r="Y92">
        <v>305</v>
      </c>
      <c r="Z92">
        <v>362</v>
      </c>
      <c r="AA92">
        <v>305</v>
      </c>
      <c r="AB92">
        <v>282</v>
      </c>
      <c r="AC92">
        <v>323</v>
      </c>
      <c r="AD92">
        <v>331</v>
      </c>
      <c r="AE92">
        <v>296</v>
      </c>
      <c r="AF92">
        <v>241</v>
      </c>
      <c r="AG92">
        <v>296</v>
      </c>
      <c r="AH92">
        <v>307</v>
      </c>
      <c r="AI92">
        <v>255</v>
      </c>
      <c r="AJ92">
        <v>263</v>
      </c>
      <c r="AK92">
        <v>277</v>
      </c>
      <c r="AL92">
        <v>270</v>
      </c>
      <c r="AM92" s="2"/>
      <c r="AN92" s="2"/>
      <c r="AO92" s="2"/>
      <c r="AP92" s="2"/>
    </row>
    <row r="93" spans="1:42" x14ac:dyDescent="0.35">
      <c r="A93" s="4" t="s">
        <v>310</v>
      </c>
      <c r="B93" s="4" t="s">
        <v>334</v>
      </c>
      <c r="C93" s="4" t="s">
        <v>382</v>
      </c>
      <c r="D93" s="2" t="s">
        <v>3</v>
      </c>
      <c r="E93" s="2" t="s">
        <v>73</v>
      </c>
      <c r="F93" s="12">
        <f>IF(AND(O93=0,P93=0,S93=0,T93=0,W93=0,X93=0,AA93=0,AB93=0,AE93=0,AF93=0,AI93=0,AJ93=0),"CLOSED",IF(COUNTIF(AI93:AL93,"&gt;0")-COUNTIF(AI93:AL93,"&gt;=1")&gt;=2,"NP/UA",IF(S93&gt;=1,ROUND(S93*IFERROR((IF(AND(T93&gt;=1,AA93&gt;=1),AA93/T93*0.5,0)+IF(AND(U93&gt;=1,AB93&gt;=1),AB93/U93*0.3,0)+IF(AND(V93&gt;=1,AC93&gt;=1),AC93/V93*0.2,0))/(IF(AND(T93&gt;=1,AA93&gt;=1),0.5,0)+IF(AND(U93&gt;=1,AB93&gt;=1),0.3,0)+IF(AND(V93&gt;=1,AC93&gt;=1),0.2,0)),1)*IFERROR((IF(AND(AB93&gt;=1,AI93&gt;=1),AI93/AB93*0.5,0)+IF(AND(AC93&gt;=1,AJ93&gt;=1),AJ93/AC93*0.3,0)+IF(AND(AD93&gt;=1,AK93&gt;=1),AK93/AD93*0.2,0))/(IF(AND(AB93&gt;=1,AI93&gt;=1),0.5,0)+IF(AND(AC93&gt;=1,AJ93&gt;=1),0.3,0)+IF(AND(AD93&gt;=1,AK93&gt;=1),0.2,0)),1),0),IFERROR(ROUND((IF(ISNUMBER(M93),M93*0.4,0)+IF(AI93&gt;=1,AI93*0.25,0)+IF(AJ93&gt;=1,AJ93*0.15,0)+IF(AK93&gt;=1,AK93*0.1,0)+IF(AL93&gt;=1,AL93*0.1,0))/(IF(ISNUMBER(M93),0.4,0)+IF(AI93&gt;=1,0.25,0)+IF(AJ93&gt;=1,0.15,0)+IF(AK93&gt;=1,0.1,0)+IF(AL93&gt;=1,0.1,0)),0),"NP/UA"))))</f>
        <v>3</v>
      </c>
      <c r="G93" s="12">
        <f>IF(AND(O93=0,P93=0,S93=0,T93=0,W93=0,X93=0,AA93=0,AB93=0,AE93=0,AF93=0,AI93=0,AJ93=0),"CLOSED",IF(COUNTIF(AE93:AH93,"&gt;0")-COUNTIF(AE93:AH93,"&gt;=1")&gt;=2,"NP/UA",IF(O93&gt;=1,ROUND(O93*IFERROR((IF(AND(P93&gt;=1,W93&gt;=1),W93/P93*0.5,0)+IF(AND(Q93&gt;=1,X93&gt;=1),X93/Q93*0.3,0)+IF(AND(R93&gt;=1,Y93&gt;=1),Y93/R93*0.2,0))/(IF(AND(P93&gt;=1,W93&gt;=1),0.5,0)+IF(AND(Q93&gt;=1,X93&gt;=1),0.3,0)+IF(AND(R93&gt;=1,Y93&gt;=1),0.2,0)),1)*IFERROR((IF(AND(X93&gt;=1,AE93&gt;=1),AE93/X93*0.5,0)+IF(AND(Y93&gt;=1,AF93&gt;=1),AF93/Y93*0.3,0)+IF(AND(Z93&gt;=1,AG93&gt;=1),AG93/Z93*0.2,0))/(IF(AND(X93&gt;=1,AE93&gt;=1),0.5,0)+IF(AND(Y93&gt;=1,AF93&gt;=1),0.3,0)+IF(AND(Z93&gt;=1,AG93&gt;=1),0.2,0)),1),0),IFERROR(ROUND((IF(ISNUMBER(N93),N93*0.4,0)+IF(AE93&gt;=1,AE93*0.25,0)+IF(AF93&gt;=1,AF93*0.15,0)+IF(AG93&gt;=1,AG93*0.1,0)+IF(AH93&gt;=1,AH93*0.1,0))/(IF(ISNUMBER(N93),0.4,0)+IF(AE93&gt;=1,0.25,0)+IF(AF93&gt;=1,0.15,0)+IF(AG93&gt;=1,0.1,0)+IF(AH93&gt;=1,0.1,0)),0),"NP/UA"))))</f>
        <v>11</v>
      </c>
      <c r="H93" s="13">
        <f>IF(F93="NP/UA","Unavail",IF(F93="CLOSED","CLOSED",IF(ISNUMBER(F93),ROUND(F93/4,0),"Unavail")))</f>
        <v>1</v>
      </c>
      <c r="I93" s="13">
        <f>IF(G93="NP/UA","Unavail",IF(G93="CLOSED","CLOSED",IF(ISNUMBER(G93),ROUND(G93/7,0),"Unavail")))</f>
        <v>2</v>
      </c>
      <c r="J93" s="13">
        <f>IF(F93="NP/UA","Unavail",IF(F93="CLOSED","CLOSED",IF(ISNUMBER(F93),ROUND(F93*0.25*0.75,0),"Unavail")))</f>
        <v>1</v>
      </c>
      <c r="K93" s="13">
        <f>IF(G93="NP/UA","Unavail",IF(G93="CLOSED","CLOSED",IF(ISNUMBER(G93),ROUND(G93*(1/7)*0.75,0),"Unavail")))</f>
        <v>1</v>
      </c>
      <c r="L93" s="7"/>
      <c r="M93" s="11">
        <f>IF(AND(O93=0,P93=0,S93=0,T93=0,W93=0,X93=0,AA93=0,AB93=0,AE93=0,AF93=0,AI93=0,AJ93=0),"CLOSED",IF(COUNTIF(AI93:AL93,"&gt;0")-COUNTIF(AI93:AL93,"&gt;=1")&gt;=2,"NP/UA",IF(AA93&gt;=1,ROUND(AA93*IFERROR((IF(AND(AB93&gt;=1,AI93&gt;=1),AI93/AB93*0.5,0)+IF(AND(AC93&gt;=1,AJ93&gt;=1),AJ93/AC93*0.3,0)+IF(AND(AD93&gt;=1,AK93&gt;=1),AK93/AD93*0.2,0))/(IF(AND(AB93&gt;=1,AI93&gt;=1),0.5,0)+IF(AND(AC93&gt;=1,AJ93&gt;=1),0.3,0)+IF(AND(AD93&gt;=1,AK93&gt;=1),0.2,0)),1),0),IFERROR(ROUND((IF(AI93&gt;=1,AI93*0.5,0)+IF(AJ93&gt;=1,AJ93*0.3,0)+IF(AK93&gt;=1,AK93*0.2,0))/(IF(AI93&gt;=1,0.5,0)+IF(AJ93&gt;=1,0.3,0)+IF(AK93&gt;=1,0.2,0)),0),"NP/UA"))))</f>
        <v>4</v>
      </c>
      <c r="N93" s="11">
        <f>IF(AND(O93=0,P93=0,S93=0,T93=0,W93=0,X93=0,AA93=0,AB93=0,AE93=0,AF93=0,AI93=0,AJ93=0),"CLOSED",IF(COUNTIF(AE93:AH93,"&gt;0")-COUNTIF(AE93:AH93,"&gt;=1")&gt;=2,"NP/UA",IF(W93&gt;=1,ROUND(W93*IFERROR((IF(AND(X93&gt;=1,AE93&gt;=1),AE93/X93*0.5,0)+IF(AND(Y93&gt;=1,AF93&gt;=1),AF93/Y93*0.3,0)+IF(AND(Z93&gt;=1,AG93&gt;=1),AG93/Z93*0.2,0))/(IF(AND(X93&gt;=1,AE93&gt;=1),0.5,0)+IF(AND(Y93&gt;=1,AF93&gt;=1),0.3,0)+IF(AND(Z93&gt;=1,AG93&gt;=1),0.2,0)),1),0),IFERROR(ROUND((IF(AE93&gt;=1,AE93*0.5,0)+IF(AF93&gt;=1,AF93*0.3,0)+IF(AG93&gt;=1,AG93*0.2,0))/(IF(AE93&gt;=1,0.5,0)+IF(AF93&gt;=1,0.3,0)+IF(AG93&gt;=1,0.2,0)),0),"NP/UA"))))</f>
        <v>10</v>
      </c>
      <c r="O93">
        <v>11</v>
      </c>
      <c r="P93">
        <v>14</v>
      </c>
      <c r="Q93">
        <v>9</v>
      </c>
      <c r="R93">
        <v>5</v>
      </c>
      <c r="S93">
        <v>0</v>
      </c>
      <c r="T93">
        <v>4</v>
      </c>
      <c r="U93">
        <v>2</v>
      </c>
      <c r="V93">
        <v>5</v>
      </c>
      <c r="W93">
        <v>9</v>
      </c>
      <c r="X93">
        <v>8</v>
      </c>
      <c r="Y93">
        <v>8</v>
      </c>
      <c r="Z93">
        <v>9</v>
      </c>
      <c r="AA93">
        <v>4</v>
      </c>
      <c r="AB93">
        <v>2</v>
      </c>
      <c r="AC93">
        <v>3</v>
      </c>
      <c r="AD93">
        <v>2</v>
      </c>
      <c r="AE93">
        <v>10</v>
      </c>
      <c r="AF93">
        <v>8</v>
      </c>
      <c r="AG93">
        <v>8</v>
      </c>
      <c r="AH93">
        <v>15</v>
      </c>
      <c r="AI93">
        <v>2</v>
      </c>
      <c r="AJ93">
        <v>3</v>
      </c>
      <c r="AK93">
        <v>2</v>
      </c>
      <c r="AL93">
        <v>5</v>
      </c>
      <c r="AM93" s="2"/>
      <c r="AN93" s="2"/>
      <c r="AO93" s="2"/>
      <c r="AP93" s="2"/>
    </row>
    <row r="94" spans="1:42" x14ac:dyDescent="0.35">
      <c r="A94" s="4" t="s">
        <v>311</v>
      </c>
      <c r="B94" s="4" t="s">
        <v>334</v>
      </c>
      <c r="C94" s="4" t="s">
        <v>382</v>
      </c>
      <c r="D94" s="2" t="s">
        <v>3</v>
      </c>
      <c r="E94" s="2" t="s">
        <v>17</v>
      </c>
      <c r="F94" s="12">
        <f>IF(AND(O94=0,P94=0,S94=0,T94=0,W94=0,X94=0,AA94=0,AB94=0,AE94=0,AF94=0,AI94=0,AJ94=0),"CLOSED",IF(COUNTIF(AI94:AL94,"&gt;0")-COUNTIF(AI94:AL94,"&gt;=1")&gt;=2,"NP/UA",IF(S94&gt;=1,ROUND(S94*IFERROR((IF(AND(T94&gt;=1,AA94&gt;=1),AA94/T94*0.5,0)+IF(AND(U94&gt;=1,AB94&gt;=1),AB94/U94*0.3,0)+IF(AND(V94&gt;=1,AC94&gt;=1),AC94/V94*0.2,0))/(IF(AND(T94&gt;=1,AA94&gt;=1),0.5,0)+IF(AND(U94&gt;=1,AB94&gt;=1),0.3,0)+IF(AND(V94&gt;=1,AC94&gt;=1),0.2,0)),1)*IFERROR((IF(AND(AB94&gt;=1,AI94&gt;=1),AI94/AB94*0.5,0)+IF(AND(AC94&gt;=1,AJ94&gt;=1),AJ94/AC94*0.3,0)+IF(AND(AD94&gt;=1,AK94&gt;=1),AK94/AD94*0.2,0))/(IF(AND(AB94&gt;=1,AI94&gt;=1),0.5,0)+IF(AND(AC94&gt;=1,AJ94&gt;=1),0.3,0)+IF(AND(AD94&gt;=1,AK94&gt;=1),0.2,0)),1),0),IFERROR(ROUND((IF(ISNUMBER(M94),M94*0.4,0)+IF(AI94&gt;=1,AI94*0.25,0)+IF(AJ94&gt;=1,AJ94*0.15,0)+IF(AK94&gt;=1,AK94*0.1,0)+IF(AL94&gt;=1,AL94*0.1,0))/(IF(ISNUMBER(M94),0.4,0)+IF(AI94&gt;=1,0.25,0)+IF(AJ94&gt;=1,0.15,0)+IF(AK94&gt;=1,0.1,0)+IF(AL94&gt;=1,0.1,0)),0),"NP/UA"))))</f>
        <v>110</v>
      </c>
      <c r="G94" s="12">
        <f>IF(AND(O94=0,P94=0,S94=0,T94=0,W94=0,X94=0,AA94=0,AB94=0,AE94=0,AF94=0,AI94=0,AJ94=0),"CLOSED",IF(COUNTIF(AE94:AH94,"&gt;0")-COUNTIF(AE94:AH94,"&gt;=1")&gt;=2,"NP/UA",IF(O94&gt;=1,ROUND(O94*IFERROR((IF(AND(P94&gt;=1,W94&gt;=1),W94/P94*0.5,0)+IF(AND(Q94&gt;=1,X94&gt;=1),X94/Q94*0.3,0)+IF(AND(R94&gt;=1,Y94&gt;=1),Y94/R94*0.2,0))/(IF(AND(P94&gt;=1,W94&gt;=1),0.5,0)+IF(AND(Q94&gt;=1,X94&gt;=1),0.3,0)+IF(AND(R94&gt;=1,Y94&gt;=1),0.2,0)),1)*IFERROR((IF(AND(X94&gt;=1,AE94&gt;=1),AE94/X94*0.5,0)+IF(AND(Y94&gt;=1,AF94&gt;=1),AF94/Y94*0.3,0)+IF(AND(Z94&gt;=1,AG94&gt;=1),AG94/Z94*0.2,0))/(IF(AND(X94&gt;=1,AE94&gt;=1),0.5,0)+IF(AND(Y94&gt;=1,AF94&gt;=1),0.3,0)+IF(AND(Z94&gt;=1,AG94&gt;=1),0.2,0)),1),0),IFERROR(ROUND((IF(ISNUMBER(N94),N94*0.4,0)+IF(AE94&gt;=1,AE94*0.25,0)+IF(AF94&gt;=1,AF94*0.15,0)+IF(AG94&gt;=1,AG94*0.1,0)+IF(AH94&gt;=1,AH94*0.1,0))/(IF(ISNUMBER(N94),0.4,0)+IF(AE94&gt;=1,0.25,0)+IF(AF94&gt;=1,0.15,0)+IF(AG94&gt;=1,0.1,0)+IF(AH94&gt;=1,0.1,0)),0),"NP/UA"))))</f>
        <v>67</v>
      </c>
      <c r="H94" s="13">
        <f>IF(F94="NP/UA","Unavail",IF(F94="CLOSED","CLOSED",IF(ISNUMBER(F94),ROUND(F94/4,0),"Unavail")))</f>
        <v>28</v>
      </c>
      <c r="I94" s="13">
        <f>IF(G94="NP/UA","Unavail",IF(G94="CLOSED","CLOSED",IF(ISNUMBER(G94),ROUND(G94/7,0),"Unavail")))</f>
        <v>10</v>
      </c>
      <c r="J94" s="13">
        <f>IF(F94="NP/UA","Unavail",IF(F94="CLOSED","CLOSED",IF(ISNUMBER(F94),ROUND(F94*0.25*0.75,0),"Unavail")))</f>
        <v>21</v>
      </c>
      <c r="K94" s="13">
        <f>IF(G94="NP/UA","Unavail",IF(G94="CLOSED","CLOSED",IF(ISNUMBER(G94),ROUND(G94*(1/7)*0.75,0),"Unavail")))</f>
        <v>7</v>
      </c>
      <c r="L94" s="7"/>
      <c r="M94" s="11">
        <f>IF(AND(O94=0,P94=0,S94=0,T94=0,W94=0,X94=0,AA94=0,AB94=0,AE94=0,AF94=0,AI94=0,AJ94=0),"CLOSED",IF(COUNTIF(AI94:AL94,"&gt;0")-COUNTIF(AI94:AL94,"&gt;=1")&gt;=2,"NP/UA",IF(AA94&gt;=1,ROUND(AA94*IFERROR((IF(AND(AB94&gt;=1,AI94&gt;=1),AI94/AB94*0.5,0)+IF(AND(AC94&gt;=1,AJ94&gt;=1),AJ94/AC94*0.3,0)+IF(AND(AD94&gt;=1,AK94&gt;=1),AK94/AD94*0.2,0))/(IF(AND(AB94&gt;=1,AI94&gt;=1),0.5,0)+IF(AND(AC94&gt;=1,AJ94&gt;=1),0.3,0)+IF(AND(AD94&gt;=1,AK94&gt;=1),0.2,0)),1),0),IFERROR(ROUND((IF(AI94&gt;=1,AI94*0.5,0)+IF(AJ94&gt;=1,AJ94*0.3,0)+IF(AK94&gt;=1,AK94*0.2,0))/(IF(AI94&gt;=1,0.5,0)+IF(AJ94&gt;=1,0.3,0)+IF(AK94&gt;=1,0.2,0)),0),"NP/UA"))))</f>
        <v>119</v>
      </c>
      <c r="N94" s="11">
        <f>IF(AND(O94=0,P94=0,S94=0,T94=0,W94=0,X94=0,AA94=0,AB94=0,AE94=0,AF94=0,AI94=0,AJ94=0),"CLOSED",IF(COUNTIF(AE94:AH94,"&gt;0")-COUNTIF(AE94:AH94,"&gt;=1")&gt;=2,"NP/UA",IF(W94&gt;=1,ROUND(W94*IFERROR((IF(AND(X94&gt;=1,AE94&gt;=1),AE94/X94*0.5,0)+IF(AND(Y94&gt;=1,AF94&gt;=1),AF94/Y94*0.3,0)+IF(AND(Z94&gt;=1,AG94&gt;=1),AG94/Z94*0.2,0))/(IF(AND(X94&gt;=1,AE94&gt;=1),0.5,0)+IF(AND(Y94&gt;=1,AF94&gt;=1),0.3,0)+IF(AND(Z94&gt;=1,AG94&gt;=1),0.2,0)),1),0),IFERROR(ROUND((IF(AE94&gt;=1,AE94*0.5,0)+IF(AF94&gt;=1,AF94*0.3,0)+IF(AG94&gt;=1,AG94*0.2,0))/(IF(AE94&gt;=1,0.5,0)+IF(AF94&gt;=1,0.3,0)+IF(AG94&gt;=1,0.2,0)),0),"NP/UA"))))</f>
        <v>65</v>
      </c>
      <c r="O94">
        <v>82</v>
      </c>
      <c r="P94">
        <v>81</v>
      </c>
      <c r="Q94">
        <v>77</v>
      </c>
      <c r="R94">
        <v>72</v>
      </c>
      <c r="S94">
        <v>130</v>
      </c>
      <c r="T94">
        <v>143</v>
      </c>
      <c r="U94">
        <v>131</v>
      </c>
      <c r="V94">
        <v>136</v>
      </c>
      <c r="W94">
        <v>70</v>
      </c>
      <c r="X94">
        <v>69</v>
      </c>
      <c r="Y94">
        <v>65</v>
      </c>
      <c r="Z94">
        <v>63</v>
      </c>
      <c r="AA94">
        <v>128</v>
      </c>
      <c r="AB94">
        <v>119</v>
      </c>
      <c r="AC94">
        <v>125</v>
      </c>
      <c r="AD94">
        <v>142</v>
      </c>
      <c r="AE94">
        <v>63</v>
      </c>
      <c r="AF94">
        <v>61</v>
      </c>
      <c r="AG94">
        <v>60</v>
      </c>
      <c r="AH94">
        <v>61</v>
      </c>
      <c r="AI94">
        <v>111</v>
      </c>
      <c r="AJ94">
        <v>116</v>
      </c>
      <c r="AK94">
        <v>134</v>
      </c>
      <c r="AL94">
        <v>142</v>
      </c>
      <c r="AM94" s="2"/>
      <c r="AN94" s="2"/>
      <c r="AO94" s="2"/>
      <c r="AP94" s="2"/>
    </row>
    <row r="95" spans="1:42" x14ac:dyDescent="0.35">
      <c r="A95" s="4" t="s">
        <v>312</v>
      </c>
      <c r="B95" s="4" t="s">
        <v>334</v>
      </c>
      <c r="C95" s="4" t="s">
        <v>382</v>
      </c>
      <c r="D95" s="2" t="s">
        <v>184</v>
      </c>
      <c r="E95" s="2" t="s">
        <v>185</v>
      </c>
      <c r="F95" s="12">
        <f>IF(AND(O95=0,P95=0,S95=0,T95=0,W95=0,X95=0,AA95=0,AB95=0,AE95=0,AF95=0,AI95=0,AJ95=0),"CLOSED",IF(COUNTIF(AI95:AL95,"&gt;0")-COUNTIF(AI95:AL95,"&gt;=1")&gt;=2,"NP/UA",IF(S95&gt;=1,ROUND(S95*IFERROR((IF(AND(T95&gt;=1,AA95&gt;=1),AA95/T95*0.5,0)+IF(AND(U95&gt;=1,AB95&gt;=1),AB95/U95*0.3,0)+IF(AND(V95&gt;=1,AC95&gt;=1),AC95/V95*0.2,0))/(IF(AND(T95&gt;=1,AA95&gt;=1),0.5,0)+IF(AND(U95&gt;=1,AB95&gt;=1),0.3,0)+IF(AND(V95&gt;=1,AC95&gt;=1),0.2,0)),1)*IFERROR((IF(AND(AB95&gt;=1,AI95&gt;=1),AI95/AB95*0.5,0)+IF(AND(AC95&gt;=1,AJ95&gt;=1),AJ95/AC95*0.3,0)+IF(AND(AD95&gt;=1,AK95&gt;=1),AK95/AD95*0.2,0))/(IF(AND(AB95&gt;=1,AI95&gt;=1),0.5,0)+IF(AND(AC95&gt;=1,AJ95&gt;=1),0.3,0)+IF(AND(AD95&gt;=1,AK95&gt;=1),0.2,0)),1),0),IFERROR(ROUND((IF(ISNUMBER(M95),M95*0.4,0)+IF(AI95&gt;=1,AI95*0.25,0)+IF(AJ95&gt;=1,AJ95*0.15,0)+IF(AK95&gt;=1,AK95*0.1,0)+IF(AL95&gt;=1,AL95*0.1,0))/(IF(ISNUMBER(M95),0.4,0)+IF(AI95&gt;=1,0.25,0)+IF(AJ95&gt;=1,0.15,0)+IF(AK95&gt;=1,0.1,0)+IF(AL95&gt;=1,0.1,0)),0),"NP/UA"))))</f>
        <v>74</v>
      </c>
      <c r="G95" s="12">
        <f>IF(AND(O95=0,P95=0,S95=0,T95=0,W95=0,X95=0,AA95=0,AB95=0,AE95=0,AF95=0,AI95=0,AJ95=0),"CLOSED",IF(COUNTIF(AE95:AH95,"&gt;0")-COUNTIF(AE95:AH95,"&gt;=1")&gt;=2,"NP/UA",IF(O95&gt;=1,ROUND(O95*IFERROR((IF(AND(P95&gt;=1,W95&gt;=1),W95/P95*0.5,0)+IF(AND(Q95&gt;=1,X95&gt;=1),X95/Q95*0.3,0)+IF(AND(R95&gt;=1,Y95&gt;=1),Y95/R95*0.2,0))/(IF(AND(P95&gt;=1,W95&gt;=1),0.5,0)+IF(AND(Q95&gt;=1,X95&gt;=1),0.3,0)+IF(AND(R95&gt;=1,Y95&gt;=1),0.2,0)),1)*IFERROR((IF(AND(X95&gt;=1,AE95&gt;=1),AE95/X95*0.5,0)+IF(AND(Y95&gt;=1,AF95&gt;=1),AF95/Y95*0.3,0)+IF(AND(Z95&gt;=1,AG95&gt;=1),AG95/Z95*0.2,0))/(IF(AND(X95&gt;=1,AE95&gt;=1),0.5,0)+IF(AND(Y95&gt;=1,AF95&gt;=1),0.3,0)+IF(AND(Z95&gt;=1,AG95&gt;=1),0.2,0)),1),0),IFERROR(ROUND((IF(ISNUMBER(N95),N95*0.4,0)+IF(AE95&gt;=1,AE95*0.25,0)+IF(AF95&gt;=1,AF95*0.15,0)+IF(AG95&gt;=1,AG95*0.1,0)+IF(AH95&gt;=1,AH95*0.1,0))/(IF(ISNUMBER(N95),0.4,0)+IF(AE95&gt;=1,0.25,0)+IF(AF95&gt;=1,0.15,0)+IF(AG95&gt;=1,0.1,0)+IF(AH95&gt;=1,0.1,0)),0),"NP/UA"))))</f>
        <v>97</v>
      </c>
      <c r="H95" s="13">
        <f>IF(F95="NP/UA","Unavail",IF(F95="CLOSED","CLOSED",IF(ISNUMBER(F95),ROUND(F95/4,0),"Unavail")))</f>
        <v>19</v>
      </c>
      <c r="I95" s="13">
        <f>IF(G95="NP/UA","Unavail",IF(G95="CLOSED","CLOSED",IF(ISNUMBER(G95),ROUND(G95/7,0),"Unavail")))</f>
        <v>14</v>
      </c>
      <c r="J95" s="13">
        <f>IF(F95="NP/UA","Unavail",IF(F95="CLOSED","CLOSED",IF(ISNUMBER(F95),ROUND(F95*0.25*0.75,0),"Unavail")))</f>
        <v>14</v>
      </c>
      <c r="K95" s="13">
        <f>IF(G95="NP/UA","Unavail",IF(G95="CLOSED","CLOSED",IF(ISNUMBER(G95),ROUND(G95*(1/7)*0.75,0),"Unavail")))</f>
        <v>10</v>
      </c>
      <c r="L95" s="7"/>
      <c r="M95" s="11">
        <f>IF(AND(O95=0,P95=0,S95=0,T95=0,W95=0,X95=0,AA95=0,AB95=0,AE95=0,AF95=0,AI95=0,AJ95=0),"CLOSED",IF(COUNTIF(AI95:AL95,"&gt;0")-COUNTIF(AI95:AL95,"&gt;=1")&gt;=2,"NP/UA",IF(AA95&gt;=1,ROUND(AA95*IFERROR((IF(AND(AB95&gt;=1,AI95&gt;=1),AI95/AB95*0.5,0)+IF(AND(AC95&gt;=1,AJ95&gt;=1),AJ95/AC95*0.3,0)+IF(AND(AD95&gt;=1,AK95&gt;=1),AK95/AD95*0.2,0))/(IF(AND(AB95&gt;=1,AI95&gt;=1),0.5,0)+IF(AND(AC95&gt;=1,AJ95&gt;=1),0.3,0)+IF(AND(AD95&gt;=1,AK95&gt;=1),0.2,0)),1),0),IFERROR(ROUND((IF(AI95&gt;=1,AI95*0.5,0)+IF(AJ95&gt;=1,AJ95*0.3,0)+IF(AK95&gt;=1,AK95*0.2,0))/(IF(AI95&gt;=1,0.5,0)+IF(AJ95&gt;=1,0.3,0)+IF(AK95&gt;=1,0.2,0)),0),"NP/UA"))))</f>
        <v>83</v>
      </c>
      <c r="N95" s="11">
        <f>IF(AND(O95=0,P95=0,S95=0,T95=0,W95=0,X95=0,AA95=0,AB95=0,AE95=0,AF95=0,AI95=0,AJ95=0),"CLOSED",IF(COUNTIF(AE95:AH95,"&gt;0")-COUNTIF(AE95:AH95,"&gt;=1")&gt;=2,"NP/UA",IF(W95&gt;=1,ROUND(W95*IFERROR((IF(AND(X95&gt;=1,AE95&gt;=1),AE95/X95*0.5,0)+IF(AND(Y95&gt;=1,AF95&gt;=1),AF95/Y95*0.3,0)+IF(AND(Z95&gt;=1,AG95&gt;=1),AG95/Z95*0.2,0))/(IF(AND(X95&gt;=1,AE95&gt;=1),0.5,0)+IF(AND(Y95&gt;=1,AF95&gt;=1),0.3,0)+IF(AND(Z95&gt;=1,AG95&gt;=1),0.2,0)),1),0),IFERROR(ROUND((IF(AE95&gt;=1,AE95*0.5,0)+IF(AF95&gt;=1,AF95*0.3,0)+IF(AG95&gt;=1,AG95*0.2,0))/(IF(AE95&gt;=1,0.5,0)+IF(AF95&gt;=1,0.3,0)+IF(AG95&gt;=1,0.2,0)),0),"NP/UA"))))</f>
        <v>96</v>
      </c>
      <c r="O95">
        <v>106</v>
      </c>
      <c r="P95">
        <v>105</v>
      </c>
      <c r="Q95">
        <v>110</v>
      </c>
      <c r="R95">
        <v>108</v>
      </c>
      <c r="S95">
        <v>81</v>
      </c>
      <c r="T95">
        <v>90</v>
      </c>
      <c r="U95">
        <v>92</v>
      </c>
      <c r="V95">
        <v>95</v>
      </c>
      <c r="W95">
        <v>102</v>
      </c>
      <c r="X95">
        <v>104</v>
      </c>
      <c r="Y95">
        <v>110</v>
      </c>
      <c r="Z95">
        <v>86</v>
      </c>
      <c r="AA95">
        <v>90</v>
      </c>
      <c r="AB95">
        <v>92</v>
      </c>
      <c r="AC95">
        <v>95</v>
      </c>
      <c r="AD95">
        <v>99</v>
      </c>
      <c r="AE95">
        <v>97</v>
      </c>
      <c r="AF95">
        <v>105</v>
      </c>
      <c r="AG95">
        <v>81</v>
      </c>
      <c r="AH95">
        <v>90</v>
      </c>
      <c r="AI95">
        <v>83</v>
      </c>
      <c r="AJ95">
        <v>90</v>
      </c>
      <c r="AK95">
        <v>91</v>
      </c>
      <c r="AL95">
        <v>99</v>
      </c>
      <c r="AM95" s="2"/>
      <c r="AN95" s="2"/>
      <c r="AO95" s="2"/>
      <c r="AP95" s="2"/>
    </row>
    <row r="96" spans="1:42" x14ac:dyDescent="0.35">
      <c r="A96" s="4" t="s">
        <v>316</v>
      </c>
      <c r="B96" s="4" t="s">
        <v>334</v>
      </c>
      <c r="C96" s="4" t="s">
        <v>382</v>
      </c>
      <c r="D96" s="2" t="s">
        <v>3</v>
      </c>
      <c r="E96" s="2" t="s">
        <v>174</v>
      </c>
      <c r="F96" s="12">
        <f>IF(AND(O96=0,P96=0,S96=0,T96=0,W96=0,X96=0,AA96=0,AB96=0,AE96=0,AF96=0,AI96=0,AJ96=0),"CLOSED",IF(COUNTIF(AI96:AL96,"&gt;0")-COUNTIF(AI96:AL96,"&gt;=1")&gt;=2,"NP/UA",IF(S96&gt;=1,ROUND(S96*IFERROR((IF(AND(T96&gt;=1,AA96&gt;=1),AA96/T96*0.5,0)+IF(AND(U96&gt;=1,AB96&gt;=1),AB96/U96*0.3,0)+IF(AND(V96&gt;=1,AC96&gt;=1),AC96/V96*0.2,0))/(IF(AND(T96&gt;=1,AA96&gt;=1),0.5,0)+IF(AND(U96&gt;=1,AB96&gt;=1),0.3,0)+IF(AND(V96&gt;=1,AC96&gt;=1),0.2,0)),1)*IFERROR((IF(AND(AB96&gt;=1,AI96&gt;=1),AI96/AB96*0.5,0)+IF(AND(AC96&gt;=1,AJ96&gt;=1),AJ96/AC96*0.3,0)+IF(AND(AD96&gt;=1,AK96&gt;=1),AK96/AD96*0.2,0))/(IF(AND(AB96&gt;=1,AI96&gt;=1),0.5,0)+IF(AND(AC96&gt;=1,AJ96&gt;=1),0.3,0)+IF(AND(AD96&gt;=1,AK96&gt;=1),0.2,0)),1),0),IFERROR(ROUND((IF(ISNUMBER(M96),M96*0.4,0)+IF(AI96&gt;=1,AI96*0.25,0)+IF(AJ96&gt;=1,AJ96*0.15,0)+IF(AK96&gt;=1,AK96*0.1,0)+IF(AL96&gt;=1,AL96*0.1,0))/(IF(ISNUMBER(M96),0.4,0)+IF(AI96&gt;=1,0.25,0)+IF(AJ96&gt;=1,0.15,0)+IF(AK96&gt;=1,0.1,0)+IF(AL96&gt;=1,0.1,0)),0),"NP/UA"))))</f>
        <v>175</v>
      </c>
      <c r="G96" s="12">
        <f>IF(AND(O96=0,P96=0,S96=0,T96=0,W96=0,X96=0,AA96=0,AB96=0,AE96=0,AF96=0,AI96=0,AJ96=0),"CLOSED",IF(COUNTIF(AE96:AH96,"&gt;0")-COUNTIF(AE96:AH96,"&gt;=1")&gt;=2,"NP/UA",IF(O96&gt;=1,ROUND(O96*IFERROR((IF(AND(P96&gt;=1,W96&gt;=1),W96/P96*0.5,0)+IF(AND(Q96&gt;=1,X96&gt;=1),X96/Q96*0.3,0)+IF(AND(R96&gt;=1,Y96&gt;=1),Y96/R96*0.2,0))/(IF(AND(P96&gt;=1,W96&gt;=1),0.5,0)+IF(AND(Q96&gt;=1,X96&gt;=1),0.3,0)+IF(AND(R96&gt;=1,Y96&gt;=1),0.2,0)),1)*IFERROR((IF(AND(X96&gt;=1,AE96&gt;=1),AE96/X96*0.5,0)+IF(AND(Y96&gt;=1,AF96&gt;=1),AF96/Y96*0.3,0)+IF(AND(Z96&gt;=1,AG96&gt;=1),AG96/Z96*0.2,0))/(IF(AND(X96&gt;=1,AE96&gt;=1),0.5,0)+IF(AND(Y96&gt;=1,AF96&gt;=1),0.3,0)+IF(AND(Z96&gt;=1,AG96&gt;=1),0.2,0)),1),0),IFERROR(ROUND((IF(ISNUMBER(N96),N96*0.4,0)+IF(AE96&gt;=1,AE96*0.25,0)+IF(AF96&gt;=1,AF96*0.15,0)+IF(AG96&gt;=1,AG96*0.1,0)+IF(AH96&gt;=1,AH96*0.1,0))/(IF(ISNUMBER(N96),0.4,0)+IF(AE96&gt;=1,0.25,0)+IF(AF96&gt;=1,0.15,0)+IF(AG96&gt;=1,0.1,0)+IF(AH96&gt;=1,0.1,0)),0),"NP/UA"))))</f>
        <v>152</v>
      </c>
      <c r="H96" s="13">
        <f>IF(F96="NP/UA","Unavail",IF(F96="CLOSED","CLOSED",IF(ISNUMBER(F96),ROUND(F96/4,0),"Unavail")))</f>
        <v>44</v>
      </c>
      <c r="I96" s="13">
        <f>IF(G96="NP/UA","Unavail",IF(G96="CLOSED","CLOSED",IF(ISNUMBER(G96),ROUND(G96/7,0),"Unavail")))</f>
        <v>22</v>
      </c>
      <c r="J96" s="13">
        <f>IF(F96="NP/UA","Unavail",IF(F96="CLOSED","CLOSED",IF(ISNUMBER(F96),ROUND(F96*0.25*0.75,0),"Unavail")))</f>
        <v>33</v>
      </c>
      <c r="K96" s="13">
        <f>IF(G96="NP/UA","Unavail",IF(G96="CLOSED","CLOSED",IF(ISNUMBER(G96),ROUND(G96*(1/7)*0.75,0),"Unavail")))</f>
        <v>16</v>
      </c>
      <c r="L96" s="7"/>
      <c r="M96" s="11">
        <f>IF(AND(O96=0,P96=0,S96=0,T96=0,W96=0,X96=0,AA96=0,AB96=0,AE96=0,AF96=0,AI96=0,AJ96=0),"CLOSED",IF(COUNTIF(AI96:AL96,"&gt;0")-COUNTIF(AI96:AL96,"&gt;=1")&gt;=2,"NP/UA",IF(AA96&gt;=1,ROUND(AA96*IFERROR((IF(AND(AB96&gt;=1,AI96&gt;=1),AI96/AB96*0.5,0)+IF(AND(AC96&gt;=1,AJ96&gt;=1),AJ96/AC96*0.3,0)+IF(AND(AD96&gt;=1,AK96&gt;=1),AK96/AD96*0.2,0))/(IF(AND(AB96&gt;=1,AI96&gt;=1),0.5,0)+IF(AND(AC96&gt;=1,AJ96&gt;=1),0.3,0)+IF(AND(AD96&gt;=1,AK96&gt;=1),0.2,0)),1),0),IFERROR(ROUND((IF(AI96&gt;=1,AI96*0.5,0)+IF(AJ96&gt;=1,AJ96*0.3,0)+IF(AK96&gt;=1,AK96*0.2,0))/(IF(AI96&gt;=1,0.5,0)+IF(AJ96&gt;=1,0.3,0)+IF(AK96&gt;=1,0.2,0)),0),"NP/UA"))))</f>
        <v>182</v>
      </c>
      <c r="N96" s="11">
        <f>IF(AND(O96=0,P96=0,S96=0,T96=0,W96=0,X96=0,AA96=0,AB96=0,AE96=0,AF96=0,AI96=0,AJ96=0),"CLOSED",IF(COUNTIF(AE96:AH96,"&gt;0")-COUNTIF(AE96:AH96,"&gt;=1")&gt;=2,"NP/UA",IF(W96&gt;=1,ROUND(W96*IFERROR((IF(AND(X96&gt;=1,AE96&gt;=1),AE96/X96*0.5,0)+IF(AND(Y96&gt;=1,AF96&gt;=1),AF96/Y96*0.3,0)+IF(AND(Z96&gt;=1,AG96&gt;=1),AG96/Z96*0.2,0))/(IF(AND(X96&gt;=1,AE96&gt;=1),0.5,0)+IF(AND(Y96&gt;=1,AF96&gt;=1),0.3,0)+IF(AND(Z96&gt;=1,AG96&gt;=1),0.2,0)),1),0),IFERROR(ROUND((IF(AE96&gt;=1,AE96*0.5,0)+IF(AF96&gt;=1,AF96*0.3,0)+IF(AG96&gt;=1,AG96*0.2,0))/(IF(AE96&gt;=1,0.5,0)+IF(AF96&gt;=1,0.3,0)+IF(AG96&gt;=1,0.2,0)),0),"NP/UA"))))</f>
        <v>141</v>
      </c>
      <c r="O96">
        <v>178</v>
      </c>
      <c r="P96">
        <v>163</v>
      </c>
      <c r="Q96">
        <v>178</v>
      </c>
      <c r="R96">
        <v>166</v>
      </c>
      <c r="S96">
        <v>203</v>
      </c>
      <c r="T96">
        <v>212</v>
      </c>
      <c r="U96">
        <v>217</v>
      </c>
      <c r="V96">
        <v>233</v>
      </c>
      <c r="W96">
        <v>150</v>
      </c>
      <c r="X96">
        <v>159</v>
      </c>
      <c r="Y96">
        <v>151</v>
      </c>
      <c r="Z96">
        <v>140</v>
      </c>
      <c r="AA96">
        <v>188</v>
      </c>
      <c r="AB96">
        <v>190</v>
      </c>
      <c r="AC96">
        <v>211</v>
      </c>
      <c r="AD96">
        <v>217</v>
      </c>
      <c r="AE96">
        <v>151</v>
      </c>
      <c r="AF96">
        <v>141</v>
      </c>
      <c r="AG96">
        <v>129</v>
      </c>
      <c r="AH96">
        <v>152</v>
      </c>
      <c r="AI96">
        <v>185</v>
      </c>
      <c r="AJ96">
        <v>207</v>
      </c>
      <c r="AK96">
        <v>204</v>
      </c>
      <c r="AL96">
        <v>176</v>
      </c>
      <c r="AM96" s="2"/>
      <c r="AN96" s="2"/>
      <c r="AO96" s="2"/>
      <c r="AP96" s="2"/>
    </row>
    <row r="97" spans="1:42" x14ac:dyDescent="0.35">
      <c r="A97" s="2" t="s">
        <v>317</v>
      </c>
      <c r="B97" s="4" t="s">
        <v>334</v>
      </c>
      <c r="C97" s="4" t="s">
        <v>382</v>
      </c>
      <c r="D97" s="2" t="s">
        <v>3</v>
      </c>
      <c r="E97" s="2" t="s">
        <v>17</v>
      </c>
      <c r="F97" s="12">
        <f>IF(AND(O97=0,P97=0,S97=0,T97=0,W97=0,X97=0,AA97=0,AB97=0,AE97=0,AF97=0,AI97=0,AJ97=0),"CLOSED",IF(COUNTIF(AI97:AL97,"&gt;0")-COUNTIF(AI97:AL97,"&gt;=1")&gt;=2,"NP/UA",IF(S97&gt;=1,ROUND(S97*IFERROR((IF(AND(T97&gt;=1,AA97&gt;=1),AA97/T97*0.5,0)+IF(AND(U97&gt;=1,AB97&gt;=1),AB97/U97*0.3,0)+IF(AND(V97&gt;=1,AC97&gt;=1),AC97/V97*0.2,0))/(IF(AND(T97&gt;=1,AA97&gt;=1),0.5,0)+IF(AND(U97&gt;=1,AB97&gt;=1),0.3,0)+IF(AND(V97&gt;=1,AC97&gt;=1),0.2,0)),1)*IFERROR((IF(AND(AB97&gt;=1,AI97&gt;=1),AI97/AB97*0.5,0)+IF(AND(AC97&gt;=1,AJ97&gt;=1),AJ97/AC97*0.3,0)+IF(AND(AD97&gt;=1,AK97&gt;=1),AK97/AD97*0.2,0))/(IF(AND(AB97&gt;=1,AI97&gt;=1),0.5,0)+IF(AND(AC97&gt;=1,AJ97&gt;=1),0.3,0)+IF(AND(AD97&gt;=1,AK97&gt;=1),0.2,0)),1),0),IFERROR(ROUND((IF(ISNUMBER(M97),M97*0.4,0)+IF(AI97&gt;=1,AI97*0.25,0)+IF(AJ97&gt;=1,AJ97*0.15,0)+IF(AK97&gt;=1,AK97*0.1,0)+IF(AL97&gt;=1,AL97*0.1,0))/(IF(ISNUMBER(M97),0.4,0)+IF(AI97&gt;=1,0.25,0)+IF(AJ97&gt;=1,0.15,0)+IF(AK97&gt;=1,0.1,0)+IF(AL97&gt;=1,0.1,0)),0),"NP/UA"))))</f>
        <v>29</v>
      </c>
      <c r="G97" s="12">
        <f>IF(AND(O97=0,P97=0,S97=0,T97=0,W97=0,X97=0,AA97=0,AB97=0,AE97=0,AF97=0,AI97=0,AJ97=0),"CLOSED",IF(COUNTIF(AE97:AH97,"&gt;0")-COUNTIF(AE97:AH97,"&gt;=1")&gt;=2,"NP/UA",IF(O97&gt;=1,ROUND(O97*IFERROR((IF(AND(P97&gt;=1,W97&gt;=1),W97/P97*0.5,0)+IF(AND(Q97&gt;=1,X97&gt;=1),X97/Q97*0.3,0)+IF(AND(R97&gt;=1,Y97&gt;=1),Y97/R97*0.2,0))/(IF(AND(P97&gt;=1,W97&gt;=1),0.5,0)+IF(AND(Q97&gt;=1,X97&gt;=1),0.3,0)+IF(AND(R97&gt;=1,Y97&gt;=1),0.2,0)),1)*IFERROR((IF(AND(X97&gt;=1,AE97&gt;=1),AE97/X97*0.5,0)+IF(AND(Y97&gt;=1,AF97&gt;=1),AF97/Y97*0.3,0)+IF(AND(Z97&gt;=1,AG97&gt;=1),AG97/Z97*0.2,0))/(IF(AND(X97&gt;=1,AE97&gt;=1),0.5,0)+IF(AND(Y97&gt;=1,AF97&gt;=1),0.3,0)+IF(AND(Z97&gt;=1,AG97&gt;=1),0.2,0)),1),0),IFERROR(ROUND((IF(ISNUMBER(N97),N97*0.4,0)+IF(AE97&gt;=1,AE97*0.25,0)+IF(AF97&gt;=1,AF97*0.15,0)+IF(AG97&gt;=1,AG97*0.1,0)+IF(AH97&gt;=1,AH97*0.1,0))/(IF(ISNUMBER(N97),0.4,0)+IF(AE97&gt;=1,0.25,0)+IF(AF97&gt;=1,0.15,0)+IF(AG97&gt;=1,0.1,0)+IF(AH97&gt;=1,0.1,0)),0),"NP/UA"))))</f>
        <v>41</v>
      </c>
      <c r="H97" s="13">
        <f>IF(F97="NP/UA","Unavail",IF(F97="CLOSED","CLOSED",IF(ISNUMBER(F97),ROUND(F97/4,0),"Unavail")))</f>
        <v>7</v>
      </c>
      <c r="I97" s="13">
        <f>IF(G97="NP/UA","Unavail",IF(G97="CLOSED","CLOSED",IF(ISNUMBER(G97),ROUND(G97/7,0),"Unavail")))</f>
        <v>6</v>
      </c>
      <c r="J97" s="13">
        <f>IF(F97="NP/UA","Unavail",IF(F97="CLOSED","CLOSED",IF(ISNUMBER(F97),ROUND(F97*0.25*0.75,0),"Unavail")))</f>
        <v>5</v>
      </c>
      <c r="K97" s="13">
        <f>IF(G97="NP/UA","Unavail",IF(G97="CLOSED","CLOSED",IF(ISNUMBER(G97),ROUND(G97*(1/7)*0.75,0),"Unavail")))</f>
        <v>4</v>
      </c>
      <c r="L97" s="7"/>
      <c r="M97" s="11">
        <f>IF(AND(O97=0,P97=0,S97=0,T97=0,W97=0,X97=0,AA97=0,AB97=0,AE97=0,AF97=0,AI97=0,AJ97=0),"CLOSED",IF(COUNTIF(AI97:AL97,"&gt;0")-COUNTIF(AI97:AL97,"&gt;=1")&gt;=2,"NP/UA",IF(AA97&gt;=1,ROUND(AA97*IFERROR((IF(AND(AB97&gt;=1,AI97&gt;=1),AI97/AB97*0.5,0)+IF(AND(AC97&gt;=1,AJ97&gt;=1),AJ97/AC97*0.3,0)+IF(AND(AD97&gt;=1,AK97&gt;=1),AK97/AD97*0.2,0))/(IF(AND(AB97&gt;=1,AI97&gt;=1),0.5,0)+IF(AND(AC97&gt;=1,AJ97&gt;=1),0.3,0)+IF(AND(AD97&gt;=1,AK97&gt;=1),0.2,0)),1),0),IFERROR(ROUND((IF(AI97&gt;=1,AI97*0.5,0)+IF(AJ97&gt;=1,AJ97*0.3,0)+IF(AK97&gt;=1,AK97*0.2,0))/(IF(AI97&gt;=1,0.5,0)+IF(AJ97&gt;=1,0.3,0)+IF(AK97&gt;=1,0.2,0)),0),"NP/UA"))))</f>
        <v>37</v>
      </c>
      <c r="N97" s="11">
        <f>IF(AND(O97=0,P97=0,S97=0,T97=0,W97=0,X97=0,AA97=0,AB97=0,AE97=0,AF97=0,AI97=0,AJ97=0),"CLOSED",IF(COUNTIF(AE97:AH97,"&gt;0")-COUNTIF(AE97:AH97,"&gt;=1")&gt;=2,"NP/UA",IF(W97&gt;=1,ROUND(W97*IFERROR((IF(AND(X97&gt;=1,AE97&gt;=1),AE97/X97*0.5,0)+IF(AND(Y97&gt;=1,AF97&gt;=1),AF97/Y97*0.3,0)+IF(AND(Z97&gt;=1,AG97&gt;=1),AG97/Z97*0.2,0))/(IF(AND(X97&gt;=1,AE97&gt;=1),0.5,0)+IF(AND(Y97&gt;=1,AF97&gt;=1),0.3,0)+IF(AND(Z97&gt;=1,AG97&gt;=1),0.2,0)),1),0),IFERROR(ROUND((IF(AE97&gt;=1,AE97*0.5,0)+IF(AF97&gt;=1,AF97*0.3,0)+IF(AG97&gt;=1,AG97*0.2,0))/(IF(AE97&gt;=1,0.5,0)+IF(AF97&gt;=1,0.3,0)+IF(AG97&gt;=1,0.2,0)),0),"NP/UA"))))</f>
        <v>52</v>
      </c>
      <c r="O97">
        <v>41</v>
      </c>
      <c r="P97">
        <v>47</v>
      </c>
      <c r="Q97">
        <v>41</v>
      </c>
      <c r="R97">
        <v>43</v>
      </c>
      <c r="S97">
        <v>33</v>
      </c>
      <c r="T97">
        <v>41</v>
      </c>
      <c r="U97">
        <v>46</v>
      </c>
      <c r="V97">
        <v>48</v>
      </c>
      <c r="W97">
        <v>52</v>
      </c>
      <c r="X97">
        <v>36</v>
      </c>
      <c r="Y97">
        <v>39</v>
      </c>
      <c r="Z97">
        <v>45</v>
      </c>
      <c r="AA97">
        <v>41</v>
      </c>
      <c r="AB97">
        <v>43</v>
      </c>
      <c r="AC97">
        <v>44</v>
      </c>
      <c r="AD97">
        <v>34</v>
      </c>
      <c r="AE97">
        <v>39</v>
      </c>
      <c r="AF97">
        <v>36</v>
      </c>
      <c r="AG97">
        <v>41</v>
      </c>
      <c r="AH97">
        <v>36</v>
      </c>
      <c r="AI97">
        <v>37</v>
      </c>
      <c r="AJ97">
        <v>42</v>
      </c>
      <c r="AK97">
        <v>32</v>
      </c>
      <c r="AL97">
        <v>44</v>
      </c>
      <c r="AM97" s="2"/>
      <c r="AN97" s="2"/>
      <c r="AO97" s="2"/>
      <c r="AP97" s="2"/>
    </row>
    <row r="98" spans="1:42" x14ac:dyDescent="0.35">
      <c r="A98" s="2" t="s">
        <v>321</v>
      </c>
      <c r="B98" s="4" t="s">
        <v>334</v>
      </c>
      <c r="C98" s="4" t="s">
        <v>382</v>
      </c>
      <c r="D98" s="2" t="s">
        <v>3</v>
      </c>
      <c r="E98" s="2" t="s">
        <v>13</v>
      </c>
      <c r="F98" s="12">
        <f>IF(AND(O98=0,P98=0,S98=0,T98=0,W98=0,X98=0,AA98=0,AB98=0,AE98=0,AF98=0,AI98=0,AJ98=0),"CLOSED",IF(COUNTIF(AI98:AL98,"&gt;0")-COUNTIF(AI98:AL98,"&gt;=1")&gt;=2,"NP/UA",IF(S98&gt;=1,ROUND(S98*IFERROR((IF(AND(T98&gt;=1,AA98&gt;=1),AA98/T98*0.5,0)+IF(AND(U98&gt;=1,AB98&gt;=1),AB98/U98*0.3,0)+IF(AND(V98&gt;=1,AC98&gt;=1),AC98/V98*0.2,0))/(IF(AND(T98&gt;=1,AA98&gt;=1),0.5,0)+IF(AND(U98&gt;=1,AB98&gt;=1),0.3,0)+IF(AND(V98&gt;=1,AC98&gt;=1),0.2,0)),1)*IFERROR((IF(AND(AB98&gt;=1,AI98&gt;=1),AI98/AB98*0.5,0)+IF(AND(AC98&gt;=1,AJ98&gt;=1),AJ98/AC98*0.3,0)+IF(AND(AD98&gt;=1,AK98&gt;=1),AK98/AD98*0.2,0))/(IF(AND(AB98&gt;=1,AI98&gt;=1),0.5,0)+IF(AND(AC98&gt;=1,AJ98&gt;=1),0.3,0)+IF(AND(AD98&gt;=1,AK98&gt;=1),0.2,0)),1),0),IFERROR(ROUND((IF(ISNUMBER(M98),M98*0.4,0)+IF(AI98&gt;=1,AI98*0.25,0)+IF(AJ98&gt;=1,AJ98*0.15,0)+IF(AK98&gt;=1,AK98*0.1,0)+IF(AL98&gt;=1,AL98*0.1,0))/(IF(ISNUMBER(M98),0.4,0)+IF(AI98&gt;=1,0.25,0)+IF(AJ98&gt;=1,0.15,0)+IF(AK98&gt;=1,0.1,0)+IF(AL98&gt;=1,0.1,0)),0),"NP/UA"))))</f>
        <v>284</v>
      </c>
      <c r="G98" s="12">
        <f>IF(AND(O98=0,P98=0,S98=0,T98=0,W98=0,X98=0,AA98=0,AB98=0,AE98=0,AF98=0,AI98=0,AJ98=0),"CLOSED",IF(COUNTIF(AE98:AH98,"&gt;0")-COUNTIF(AE98:AH98,"&gt;=1")&gt;=2,"NP/UA",IF(O98&gt;=1,ROUND(O98*IFERROR((IF(AND(P98&gt;=1,W98&gt;=1),W98/P98*0.5,0)+IF(AND(Q98&gt;=1,X98&gt;=1),X98/Q98*0.3,0)+IF(AND(R98&gt;=1,Y98&gt;=1),Y98/R98*0.2,0))/(IF(AND(P98&gt;=1,W98&gt;=1),0.5,0)+IF(AND(Q98&gt;=1,X98&gt;=1),0.3,0)+IF(AND(R98&gt;=1,Y98&gt;=1),0.2,0)),1)*IFERROR((IF(AND(X98&gt;=1,AE98&gt;=1),AE98/X98*0.5,0)+IF(AND(Y98&gt;=1,AF98&gt;=1),AF98/Y98*0.3,0)+IF(AND(Z98&gt;=1,AG98&gt;=1),AG98/Z98*0.2,0))/(IF(AND(X98&gt;=1,AE98&gt;=1),0.5,0)+IF(AND(Y98&gt;=1,AF98&gt;=1),0.3,0)+IF(AND(Z98&gt;=1,AG98&gt;=1),0.2,0)),1),0),IFERROR(ROUND((IF(ISNUMBER(N98),N98*0.4,0)+IF(AE98&gt;=1,AE98*0.25,0)+IF(AF98&gt;=1,AF98*0.15,0)+IF(AG98&gt;=1,AG98*0.1,0)+IF(AH98&gt;=1,AH98*0.1,0))/(IF(ISNUMBER(N98),0.4,0)+IF(AE98&gt;=1,0.25,0)+IF(AF98&gt;=1,0.15,0)+IF(AG98&gt;=1,0.1,0)+IF(AH98&gt;=1,0.1,0)),0),"NP/UA"))))</f>
        <v>313</v>
      </c>
      <c r="H98" s="13">
        <f>IF(F98="NP/UA","Unavail",IF(F98="CLOSED","CLOSED",IF(ISNUMBER(F98),ROUND(F98/4,0),"Unavail")))</f>
        <v>71</v>
      </c>
      <c r="I98" s="13">
        <f>IF(G98="NP/UA","Unavail",IF(G98="CLOSED","CLOSED",IF(ISNUMBER(G98),ROUND(G98/7,0),"Unavail")))</f>
        <v>45</v>
      </c>
      <c r="J98" s="13">
        <f>IF(F98="NP/UA","Unavail",IF(F98="CLOSED","CLOSED",IF(ISNUMBER(F98),ROUND(F98*0.25*0.75,0),"Unavail")))</f>
        <v>53</v>
      </c>
      <c r="K98" s="13">
        <f>IF(G98="NP/UA","Unavail",IF(G98="CLOSED","CLOSED",IF(ISNUMBER(G98),ROUND(G98*(1/7)*0.75,0),"Unavail")))</f>
        <v>34</v>
      </c>
      <c r="L98" s="7"/>
      <c r="M98" s="11">
        <f>IF(AND(O98=0,P98=0,S98=0,T98=0,W98=0,X98=0,AA98=0,AB98=0,AE98=0,AF98=0,AI98=0,AJ98=0),"CLOSED",IF(COUNTIF(AI98:AL98,"&gt;0")-COUNTIF(AI98:AL98,"&gt;=1")&gt;=2,"NP/UA",IF(AA98&gt;=1,ROUND(AA98*IFERROR((IF(AND(AB98&gt;=1,AI98&gt;=1),AI98/AB98*0.5,0)+IF(AND(AC98&gt;=1,AJ98&gt;=1),AJ98/AC98*0.3,0)+IF(AND(AD98&gt;=1,AK98&gt;=1),AK98/AD98*0.2,0))/(IF(AND(AB98&gt;=1,AI98&gt;=1),0.5,0)+IF(AND(AC98&gt;=1,AJ98&gt;=1),0.3,0)+IF(AND(AD98&gt;=1,AK98&gt;=1),0.2,0)),1),0),IFERROR(ROUND((IF(AI98&gt;=1,AI98*0.5,0)+IF(AJ98&gt;=1,AJ98*0.3,0)+IF(AK98&gt;=1,AK98*0.2,0))/(IF(AI98&gt;=1,0.5,0)+IF(AJ98&gt;=1,0.3,0)+IF(AK98&gt;=1,0.2,0)),0),"NP/UA"))))</f>
        <v>311</v>
      </c>
      <c r="N98" s="11">
        <f>IF(AND(O98=0,P98=0,S98=0,T98=0,W98=0,X98=0,AA98=0,AB98=0,AE98=0,AF98=0,AI98=0,AJ98=0),"CLOSED",IF(COUNTIF(AE98:AH98,"&gt;0")-COUNTIF(AE98:AH98,"&gt;=1")&gt;=2,"NP/UA",IF(W98&gt;=1,ROUND(W98*IFERROR((IF(AND(X98&gt;=1,AE98&gt;=1),AE98/X98*0.5,0)+IF(AND(Y98&gt;=1,AF98&gt;=1),AF98/Y98*0.3,0)+IF(AND(Z98&gt;=1,AG98&gt;=1),AG98/Z98*0.2,0))/(IF(AND(X98&gt;=1,AE98&gt;=1),0.5,0)+IF(AND(Y98&gt;=1,AF98&gt;=1),0.3,0)+IF(AND(Z98&gt;=1,AG98&gt;=1),0.2,0)),1),0),IFERROR(ROUND((IF(AE98&gt;=1,AE98*0.5,0)+IF(AF98&gt;=1,AF98*0.3,0)+IF(AG98&gt;=1,AG98*0.2,0))/(IF(AE98&gt;=1,0.5,0)+IF(AF98&gt;=1,0.3,0)+IF(AG98&gt;=1,0.2,0)),0),"NP/UA"))))</f>
        <v>350</v>
      </c>
      <c r="O98">
        <v>358</v>
      </c>
      <c r="P98">
        <v>399</v>
      </c>
      <c r="Q98">
        <v>428</v>
      </c>
      <c r="R98">
        <v>391</v>
      </c>
      <c r="S98">
        <v>309</v>
      </c>
      <c r="T98">
        <v>321</v>
      </c>
      <c r="U98">
        <v>370</v>
      </c>
      <c r="V98">
        <v>333</v>
      </c>
      <c r="W98">
        <v>370</v>
      </c>
      <c r="X98">
        <v>384</v>
      </c>
      <c r="Y98">
        <v>372</v>
      </c>
      <c r="Z98">
        <v>345</v>
      </c>
      <c r="AA98">
        <v>335</v>
      </c>
      <c r="AB98">
        <v>339</v>
      </c>
      <c r="AC98">
        <v>322</v>
      </c>
      <c r="AD98">
        <v>318</v>
      </c>
      <c r="AE98">
        <v>367</v>
      </c>
      <c r="AF98">
        <v>328</v>
      </c>
      <c r="AG98">
        <v>351</v>
      </c>
      <c r="AH98">
        <v>309</v>
      </c>
      <c r="AI98">
        <v>325</v>
      </c>
      <c r="AJ98">
        <v>271</v>
      </c>
      <c r="AK98">
        <v>313</v>
      </c>
      <c r="AL98">
        <v>291</v>
      </c>
      <c r="AM98" s="2"/>
      <c r="AN98" s="2"/>
      <c r="AO98" s="2"/>
      <c r="AP98" s="2"/>
    </row>
    <row r="99" spans="1:42" s="18" customFormat="1" x14ac:dyDescent="0.35">
      <c r="A99" s="14" t="s">
        <v>9</v>
      </c>
      <c r="B99" s="14" t="s">
        <v>334</v>
      </c>
      <c r="C99" s="14" t="s">
        <v>382</v>
      </c>
      <c r="D99" s="14" t="s">
        <v>10</v>
      </c>
      <c r="E99" s="14" t="s">
        <v>11</v>
      </c>
      <c r="F99" s="15">
        <f>IF(AND(O99=0,P99=0,S99=0,T99=0,W99=0,X99=0,AA99=0,AB99=0,AE99=0,AF99=0,AI99=0,AJ99=0),"CLOSED",IF(COUNTIF(AI99:AL99,"&gt;0")-COUNTIF(AI99:AL99,"&gt;=1")&gt;=2,"NP/UA",IF(S99&gt;=1,ROUND(S99*IFERROR((IF(AND(T99&gt;=1,AA99&gt;=1),AA99/T99*0.5,0)+IF(AND(U99&gt;=1,AB99&gt;=1),AB99/U99*0.3,0)+IF(AND(V99&gt;=1,AC99&gt;=1),AC99/V99*0.2,0))/(IF(AND(T99&gt;=1,AA99&gt;=1),0.5,0)+IF(AND(U99&gt;=1,AB99&gt;=1),0.3,0)+IF(AND(V99&gt;=1,AC99&gt;=1),0.2,0)),1)*IFERROR((IF(AND(AB99&gt;=1,AI99&gt;=1),AI99/AB99*0.5,0)+IF(AND(AC99&gt;=1,AJ99&gt;=1),AJ99/AC99*0.3,0)+IF(AND(AD99&gt;=1,AK99&gt;=1),AK99/AD99*0.2,0))/(IF(AND(AB99&gt;=1,AI99&gt;=1),0.5,0)+IF(AND(AC99&gt;=1,AJ99&gt;=1),0.3,0)+IF(AND(AD99&gt;=1,AK99&gt;=1),0.2,0)),1),0),IFERROR(ROUND((IF(ISNUMBER(M99),M99*0.4,0)+IF(AI99&gt;=1,AI99*0.25,0)+IF(AJ99&gt;=1,AJ99*0.15,0)+IF(AK99&gt;=1,AK99*0.1,0)+IF(AL99&gt;=1,AL99*0.1,0))/(IF(ISNUMBER(M99),0.4,0)+IF(AI99&gt;=1,0.25,0)+IF(AJ99&gt;=1,0.15,0)+IF(AK99&gt;=1,0.1,0)+IF(AL99&gt;=1,0.1,0)),0),"NP/UA"))))</f>
        <v>1849</v>
      </c>
      <c r="G99" s="15">
        <f>IF(AND(O99=0,P99=0,S99=0,T99=0,W99=0,X99=0,AA99=0,AB99=0,AE99=0,AF99=0,AI99=0,AJ99=0),"CLOSED",IF(COUNTIF(AE99:AH99,"&gt;0")-COUNTIF(AE99:AH99,"&gt;=1")&gt;=2,"NP/UA",IF(O99&gt;=1,ROUND(O99*IFERROR((IF(AND(P99&gt;=1,W99&gt;=1),W99/P99*0.5,0)+IF(AND(Q99&gt;=1,X99&gt;=1),X99/Q99*0.3,0)+IF(AND(R99&gt;=1,Y99&gt;=1),Y99/R99*0.2,0))/(IF(AND(P99&gt;=1,W99&gt;=1),0.5,0)+IF(AND(Q99&gt;=1,X99&gt;=1),0.3,0)+IF(AND(R99&gt;=1,Y99&gt;=1),0.2,0)),1)*IFERROR((IF(AND(X99&gt;=1,AE99&gt;=1),AE99/X99*0.5,0)+IF(AND(Y99&gt;=1,AF99&gt;=1),AF99/Y99*0.3,0)+IF(AND(Z99&gt;=1,AG99&gt;=1),AG99/Z99*0.2,0))/(IF(AND(X99&gt;=1,AE99&gt;=1),0.5,0)+IF(AND(Y99&gt;=1,AF99&gt;=1),0.3,0)+IF(AND(Z99&gt;=1,AG99&gt;=1),0.2,0)),1),0),IFERROR(ROUND((IF(ISNUMBER(N99),N99*0.4,0)+IF(AE99&gt;=1,AE99*0.25,0)+IF(AF99&gt;=1,AF99*0.15,0)+IF(AG99&gt;=1,AG99*0.1,0)+IF(AH99&gt;=1,AH99*0.1,0))/(IF(ISNUMBER(N99),0.4,0)+IF(AE99&gt;=1,0.25,0)+IF(AF99&gt;=1,0.15,0)+IF(AG99&gt;=1,0.1,0)+IF(AH99&gt;=1,0.1,0)),0),"NP/UA"))))</f>
        <v>1546</v>
      </c>
      <c r="H99" s="16">
        <f>IF(F99="NP/UA","Unavail",IF(F99="CLOSED","CLOSED",IF(ISNUMBER(F99),ROUND(F99/4,0),"Unavail")))</f>
        <v>462</v>
      </c>
      <c r="I99" s="16">
        <f>IF(G99="NP/UA","Unavail",IF(G99="CLOSED","CLOSED",IF(ISNUMBER(G99),ROUND(G99/7,0),"Unavail")))</f>
        <v>221</v>
      </c>
      <c r="J99" s="16">
        <f>IF(F99="NP/UA","Unavail",IF(F99="CLOSED","CLOSED",IF(ISNUMBER(F99),ROUND(F99*0.25*0.75,0),"Unavail")))</f>
        <v>347</v>
      </c>
      <c r="K99" s="16">
        <f>IF(G99="NP/UA","Unavail",IF(G99="CLOSED","CLOSED",IF(ISNUMBER(G99),ROUND(G99*(1/7)*0.75,0),"Unavail")))</f>
        <v>166</v>
      </c>
      <c r="L99" s="7"/>
      <c r="M99" s="17">
        <f>IF(AND(O99=0,P99=0,S99=0,T99=0,W99=0,X99=0,AA99=0,AB99=0,AE99=0,AF99=0,AI99=0,AJ99=0),"CLOSED",IF(COUNTIF(AI99:AL99,"&gt;0")-COUNTIF(AI99:AL99,"&gt;=1")&gt;=2,"NP/UA",IF(AA99&gt;=1,ROUND(AA99*IFERROR((IF(AND(AB99&gt;=1,AI99&gt;=1),AI99/AB99*0.5,0)+IF(AND(AC99&gt;=1,AJ99&gt;=1),AJ99/AC99*0.3,0)+IF(AND(AD99&gt;=1,AK99&gt;=1),AK99/AD99*0.2,0))/(IF(AND(AB99&gt;=1,AI99&gt;=1),0.5,0)+IF(AND(AC99&gt;=1,AJ99&gt;=1),0.3,0)+IF(AND(AD99&gt;=1,AK99&gt;=1),0.2,0)),1),0),IFERROR(ROUND((IF(AI99&gt;=1,AI99*0.5,0)+IF(AJ99&gt;=1,AJ99*0.3,0)+IF(AK99&gt;=1,AK99*0.2,0))/(IF(AI99&gt;=1,0.5,0)+IF(AJ99&gt;=1,0.3,0)+IF(AK99&gt;=1,0.2,0)),0),"NP/UA"))))</f>
        <v>975</v>
      </c>
      <c r="N99" s="17">
        <f>IF(AND(O99=0,P99=0,S99=0,T99=0,W99=0,X99=0,AA99=0,AB99=0,AE99=0,AF99=0,AI99=0,AJ99=0),"CLOSED",IF(COUNTIF(AE99:AH99,"&gt;0")-COUNTIF(AE99:AH99,"&gt;=1")&gt;=2,"NP/UA",IF(W99&gt;=1,ROUND(W99*IFERROR((IF(AND(X99&gt;=1,AE99&gt;=1),AE99/X99*0.5,0)+IF(AND(Y99&gt;=1,AF99&gt;=1),AF99/Y99*0.3,0)+IF(AND(Z99&gt;=1,AG99&gt;=1),AG99/Z99*0.2,0))/(IF(AND(X99&gt;=1,AE99&gt;=1),0.5,0)+IF(AND(Y99&gt;=1,AF99&gt;=1),0.3,0)+IF(AND(Z99&gt;=1,AG99&gt;=1),0.2,0)),1),0),IFERROR(ROUND((IF(AE99&gt;=1,AE99*0.5,0)+IF(AF99&gt;=1,AF99*0.3,0)+IF(AG99&gt;=1,AG99*0.2,0))/(IF(AE99&gt;=1,0.5,0)+IF(AF99&gt;=1,0.3,0)+IF(AG99&gt;=1,0.2,0)),0),"NP/UA"))))</f>
        <v>1113</v>
      </c>
      <c r="O99" s="18">
        <v>85</v>
      </c>
      <c r="P99" s="18">
        <v>65</v>
      </c>
      <c r="Q99" s="18">
        <v>49</v>
      </c>
      <c r="R99" s="18">
        <v>19</v>
      </c>
      <c r="S99" s="18">
        <v>121</v>
      </c>
      <c r="T99" s="18">
        <v>70</v>
      </c>
      <c r="U99" s="18">
        <v>75</v>
      </c>
      <c r="V99" s="18">
        <v>25</v>
      </c>
      <c r="W99" s="18">
        <v>227</v>
      </c>
      <c r="X99" s="18">
        <v>152</v>
      </c>
      <c r="Y99" s="18">
        <v>98</v>
      </c>
      <c r="Z99" s="18">
        <v>45</v>
      </c>
      <c r="AA99" s="18">
        <v>217</v>
      </c>
      <c r="AB99" s="18">
        <v>213</v>
      </c>
      <c r="AC99" s="18">
        <v>125</v>
      </c>
      <c r="AD99" s="18">
        <v>58</v>
      </c>
      <c r="AE99" s="18">
        <v>645</v>
      </c>
      <c r="AF99" s="18">
        <v>456</v>
      </c>
      <c r="AG99" s="18">
        <v>312</v>
      </c>
      <c r="AH99" s="18">
        <v>298</v>
      </c>
      <c r="AI99" s="18">
        <v>739</v>
      </c>
      <c r="AJ99" s="18">
        <v>586</v>
      </c>
      <c r="AK99" s="18">
        <v>392</v>
      </c>
      <c r="AL99" s="18">
        <v>322</v>
      </c>
      <c r="AM99" s="14"/>
      <c r="AN99" s="14"/>
      <c r="AO99" s="14"/>
      <c r="AP99" s="14"/>
    </row>
    <row r="100" spans="1:42" s="18" customFormat="1" x14ac:dyDescent="0.35">
      <c r="A100" s="14" t="s">
        <v>56</v>
      </c>
      <c r="B100" s="14" t="s">
        <v>334</v>
      </c>
      <c r="C100" s="14" t="s">
        <v>382</v>
      </c>
      <c r="D100" s="14" t="s">
        <v>3</v>
      </c>
      <c r="E100" s="14" t="s">
        <v>4</v>
      </c>
      <c r="F100" s="15">
        <f>IF(AND(O100=0,P100=0,S100=0,T100=0,W100=0,X100=0,AA100=0,AB100=0,AE100=0,AF100=0,AI100=0,AJ100=0),"CLOSED",IF(COUNTIF(AI100:AL100,"&gt;0")-COUNTIF(AI100:AL100,"&gt;=1")&gt;=2,"NP/UA",IF(S100&gt;=1,ROUND(S100*IFERROR((IF(AND(T100&gt;=1,AA100&gt;=1),AA100/T100*0.5,0)+IF(AND(U100&gt;=1,AB100&gt;=1),AB100/U100*0.3,0)+IF(AND(V100&gt;=1,AC100&gt;=1),AC100/V100*0.2,0))/(IF(AND(T100&gt;=1,AA100&gt;=1),0.5,0)+IF(AND(U100&gt;=1,AB100&gt;=1),0.3,0)+IF(AND(V100&gt;=1,AC100&gt;=1),0.2,0)),1)*IFERROR((IF(AND(AB100&gt;=1,AI100&gt;=1),AI100/AB100*0.5,0)+IF(AND(AC100&gt;=1,AJ100&gt;=1),AJ100/AC100*0.3,0)+IF(AND(AD100&gt;=1,AK100&gt;=1),AK100/AD100*0.2,0))/(IF(AND(AB100&gt;=1,AI100&gt;=1),0.5,0)+IF(AND(AC100&gt;=1,AJ100&gt;=1),0.3,0)+IF(AND(AD100&gt;=1,AK100&gt;=1),0.2,0)),1),0),IFERROR(ROUND((IF(ISNUMBER(M100),M100*0.4,0)+IF(AI100&gt;=1,AI100*0.25,0)+IF(AJ100&gt;=1,AJ100*0.15,0)+IF(AK100&gt;=1,AK100*0.1,0)+IF(AL100&gt;=1,AL100*0.1,0))/(IF(ISNUMBER(M100),0.4,0)+IF(AI100&gt;=1,0.25,0)+IF(AJ100&gt;=1,0.15,0)+IF(AK100&gt;=1,0.1,0)+IF(AL100&gt;=1,0.1,0)),0),"NP/UA"))))</f>
        <v>802</v>
      </c>
      <c r="G100" s="15">
        <f>IF(AND(O100=0,P100=0,S100=0,T100=0,W100=0,X100=0,AA100=0,AB100=0,AE100=0,AF100=0,AI100=0,AJ100=0),"CLOSED",IF(COUNTIF(AE100:AH100,"&gt;0")-COUNTIF(AE100:AH100,"&gt;=1")&gt;=2,"NP/UA",IF(O100&gt;=1,ROUND(O100*IFERROR((IF(AND(P100&gt;=1,W100&gt;=1),W100/P100*0.5,0)+IF(AND(Q100&gt;=1,X100&gt;=1),X100/Q100*0.3,0)+IF(AND(R100&gt;=1,Y100&gt;=1),Y100/R100*0.2,0))/(IF(AND(P100&gt;=1,W100&gt;=1),0.5,0)+IF(AND(Q100&gt;=1,X100&gt;=1),0.3,0)+IF(AND(R100&gt;=1,Y100&gt;=1),0.2,0)),1)*IFERROR((IF(AND(X100&gt;=1,AE100&gt;=1),AE100/X100*0.5,0)+IF(AND(Y100&gt;=1,AF100&gt;=1),AF100/Y100*0.3,0)+IF(AND(Z100&gt;=1,AG100&gt;=1),AG100/Z100*0.2,0))/(IF(AND(X100&gt;=1,AE100&gt;=1),0.5,0)+IF(AND(Y100&gt;=1,AF100&gt;=1),0.3,0)+IF(AND(Z100&gt;=1,AG100&gt;=1),0.2,0)),1),0),IFERROR(ROUND((IF(ISNUMBER(N100),N100*0.4,0)+IF(AE100&gt;=1,AE100*0.25,0)+IF(AF100&gt;=1,AF100*0.15,0)+IF(AG100&gt;=1,AG100*0.1,0)+IF(AH100&gt;=1,AH100*0.1,0))/(IF(ISNUMBER(N100),0.4,0)+IF(AE100&gt;=1,0.25,0)+IF(AF100&gt;=1,0.15,0)+IF(AG100&gt;=1,0.1,0)+IF(AH100&gt;=1,0.1,0)),0),"NP/UA"))))</f>
        <v>842</v>
      </c>
      <c r="H100" s="16">
        <f>IF(F100="NP/UA","Unavail",IF(F100="CLOSED","CLOSED",IF(ISNUMBER(F100),ROUND(F100/4,0),"Unavail")))</f>
        <v>201</v>
      </c>
      <c r="I100" s="16">
        <f>IF(G100="NP/UA","Unavail",IF(G100="CLOSED","CLOSED",IF(ISNUMBER(G100),ROUND(G100/7,0),"Unavail")))</f>
        <v>120</v>
      </c>
      <c r="J100" s="16">
        <f>IF(F100="NP/UA","Unavail",IF(F100="CLOSED","CLOSED",IF(ISNUMBER(F100),ROUND(F100*0.25*0.75,0),"Unavail")))</f>
        <v>150</v>
      </c>
      <c r="K100" s="16">
        <f>IF(G100="NP/UA","Unavail",IF(G100="CLOSED","CLOSED",IF(ISNUMBER(G100),ROUND(G100*(1/7)*0.75,0),"Unavail")))</f>
        <v>90</v>
      </c>
      <c r="L100" s="7"/>
      <c r="M100" s="17">
        <f>IF(AND(O100=0,P100=0,S100=0,T100=0,W100=0,X100=0,AA100=0,AB100=0,AE100=0,AF100=0,AI100=0,AJ100=0),"CLOSED",IF(COUNTIF(AI100:AL100,"&gt;0")-COUNTIF(AI100:AL100,"&gt;=1")&gt;=2,"NP/UA",IF(AA100&gt;=1,ROUND(AA100*IFERROR((IF(AND(AB100&gt;=1,AI100&gt;=1),AI100/AB100*0.5,0)+IF(AND(AC100&gt;=1,AJ100&gt;=1),AJ100/AC100*0.3,0)+IF(AND(AD100&gt;=1,AK100&gt;=1),AK100/AD100*0.2,0))/(IF(AND(AB100&gt;=1,AI100&gt;=1),0.5,0)+IF(AND(AC100&gt;=1,AJ100&gt;=1),0.3,0)+IF(AND(AD100&gt;=1,AK100&gt;=1),0.2,0)),1),0),IFERROR(ROUND((IF(AI100&gt;=1,AI100*0.5,0)+IF(AJ100&gt;=1,AJ100*0.3,0)+IF(AK100&gt;=1,AK100*0.2,0))/(IF(AI100&gt;=1,0.5,0)+IF(AJ100&gt;=1,0.3,0)+IF(AK100&gt;=1,0.2,0)),0),"NP/UA"))))</f>
        <v>491</v>
      </c>
      <c r="N100" s="17">
        <f>IF(AND(O100=0,P100=0,S100=0,T100=0,W100=0,X100=0,AA100=0,AB100=0,AE100=0,AF100=0,AI100=0,AJ100=0),"CLOSED",IF(COUNTIF(AE100:AH100,"&gt;0")-COUNTIF(AE100:AH100,"&gt;=1")&gt;=2,"NP/UA",IF(W100&gt;=1,ROUND(W100*IFERROR((IF(AND(X100&gt;=1,AE100&gt;=1),AE100/X100*0.5,0)+IF(AND(Y100&gt;=1,AF100&gt;=1),AF100/Y100*0.3,0)+IF(AND(Z100&gt;=1,AG100&gt;=1),AG100/Z100*0.2,0))/(IF(AND(X100&gt;=1,AE100&gt;=1),0.5,0)+IF(AND(Y100&gt;=1,AF100&gt;=1),0.3,0)+IF(AND(Z100&gt;=1,AG100&gt;=1),0.2,0)),1),0),IFERROR(ROUND((IF(AE100&gt;=1,AE100*0.5,0)+IF(AF100&gt;=1,AF100*0.3,0)+IF(AG100&gt;=1,AG100*0.2,0))/(IF(AE100&gt;=1,0.5,0)+IF(AF100&gt;=1,0.3,0)+IF(AG100&gt;=1,0.2,0)),0),"NP/UA"))))</f>
        <v>595</v>
      </c>
      <c r="O100" s="18">
        <v>12</v>
      </c>
      <c r="P100" s="18">
        <v>7</v>
      </c>
      <c r="Q100" s="18">
        <v>12</v>
      </c>
      <c r="R100" s="18">
        <v>5</v>
      </c>
      <c r="S100" s="18">
        <v>14</v>
      </c>
      <c r="T100" s="18">
        <v>11</v>
      </c>
      <c r="U100" s="18">
        <v>7</v>
      </c>
      <c r="V100" s="18">
        <v>4</v>
      </c>
      <c r="W100" s="18">
        <v>83</v>
      </c>
      <c r="X100" s="18">
        <v>68</v>
      </c>
      <c r="Y100" s="18">
        <v>54</v>
      </c>
      <c r="Z100" s="18">
        <v>19</v>
      </c>
      <c r="AA100" s="18">
        <v>66</v>
      </c>
      <c r="AB100" s="18">
        <v>64</v>
      </c>
      <c r="AC100" s="18">
        <v>39</v>
      </c>
      <c r="AD100" s="18">
        <v>15</v>
      </c>
      <c r="AE100" s="18">
        <v>392</v>
      </c>
      <c r="AF100" s="18">
        <v>320</v>
      </c>
      <c r="AG100" s="18">
        <v>238</v>
      </c>
      <c r="AH100" s="18">
        <v>174</v>
      </c>
      <c r="AI100" s="18">
        <v>355</v>
      </c>
      <c r="AJ100" s="18">
        <v>266</v>
      </c>
      <c r="AK100" s="18">
        <v>197</v>
      </c>
      <c r="AL100" s="18">
        <v>136</v>
      </c>
      <c r="AM100" s="14"/>
      <c r="AN100" s="14"/>
      <c r="AO100" s="14"/>
      <c r="AP100" s="14"/>
    </row>
    <row r="101" spans="1:42" s="18" customFormat="1" x14ac:dyDescent="0.35">
      <c r="A101" s="14" t="s">
        <v>98</v>
      </c>
      <c r="B101" s="14" t="s">
        <v>334</v>
      </c>
      <c r="C101" s="14" t="s">
        <v>382</v>
      </c>
      <c r="D101" s="14" t="s">
        <v>10</v>
      </c>
      <c r="E101" s="14" t="s">
        <v>49</v>
      </c>
      <c r="F101" s="15" t="str">
        <f>IF(AND(O101=0,P101=0,S101=0,T101=0,W101=0,X101=0,AA101=0,AB101=0,AE101=0,AF101=0,AI101=0,AJ101=0),"CLOSED",IF(COUNTIF(AI101:AL101,"&gt;0")-COUNTIF(AI101:AL101,"&gt;=1")&gt;=2,"NP/UA",IF(S101&gt;=1,ROUND(S101*IFERROR((IF(AND(T101&gt;=1,AA101&gt;=1),AA101/T101*0.5,0)+IF(AND(U101&gt;=1,AB101&gt;=1),AB101/U101*0.3,0)+IF(AND(V101&gt;=1,AC101&gt;=1),AC101/V101*0.2,0))/(IF(AND(T101&gt;=1,AA101&gt;=1),0.5,0)+IF(AND(U101&gt;=1,AB101&gt;=1),0.3,0)+IF(AND(V101&gt;=1,AC101&gt;=1),0.2,0)),1)*IFERROR((IF(AND(AB101&gt;=1,AI101&gt;=1),AI101/AB101*0.5,0)+IF(AND(AC101&gt;=1,AJ101&gt;=1),AJ101/AC101*0.3,0)+IF(AND(AD101&gt;=1,AK101&gt;=1),AK101/AD101*0.2,0))/(IF(AND(AB101&gt;=1,AI101&gt;=1),0.5,0)+IF(AND(AC101&gt;=1,AJ101&gt;=1),0.3,0)+IF(AND(AD101&gt;=1,AK101&gt;=1),0.2,0)),1),0),IFERROR(ROUND((IF(ISNUMBER(M101),M101*0.4,0)+IF(AI101&gt;=1,AI101*0.25,0)+IF(AJ101&gt;=1,AJ101*0.15,0)+IF(AK101&gt;=1,AK101*0.1,0)+IF(AL101&gt;=1,AL101*0.1,0))/(IF(ISNUMBER(M101),0.4,0)+IF(AI101&gt;=1,0.25,0)+IF(AJ101&gt;=1,0.15,0)+IF(AK101&gt;=1,0.1,0)+IF(AL101&gt;=1,0.1,0)),0),"NP/UA"))))</f>
        <v>NP/UA</v>
      </c>
      <c r="G101" s="15" t="str">
        <f>IF(AND(O101=0,P101=0,S101=0,T101=0,W101=0,X101=0,AA101=0,AB101=0,AE101=0,AF101=0,AI101=0,AJ101=0),"CLOSED",IF(COUNTIF(AE101:AH101,"&gt;0")-COUNTIF(AE101:AH101,"&gt;=1")&gt;=2,"NP/UA",IF(O101&gt;=1,ROUND(O101*IFERROR((IF(AND(P101&gt;=1,W101&gt;=1),W101/P101*0.5,0)+IF(AND(Q101&gt;=1,X101&gt;=1),X101/Q101*0.3,0)+IF(AND(R101&gt;=1,Y101&gt;=1),Y101/R101*0.2,0))/(IF(AND(P101&gt;=1,W101&gt;=1),0.5,0)+IF(AND(Q101&gt;=1,X101&gt;=1),0.3,0)+IF(AND(R101&gt;=1,Y101&gt;=1),0.2,0)),1)*IFERROR((IF(AND(X101&gt;=1,AE101&gt;=1),AE101/X101*0.5,0)+IF(AND(Y101&gt;=1,AF101&gt;=1),AF101/Y101*0.3,0)+IF(AND(Z101&gt;=1,AG101&gt;=1),AG101/Z101*0.2,0))/(IF(AND(X101&gt;=1,AE101&gt;=1),0.5,0)+IF(AND(Y101&gt;=1,AF101&gt;=1),0.3,0)+IF(AND(Z101&gt;=1,AG101&gt;=1),0.2,0)),1),0),IFERROR(ROUND((IF(ISNUMBER(N101),N101*0.4,0)+IF(AE101&gt;=1,AE101*0.25,0)+IF(AF101&gt;=1,AF101*0.15,0)+IF(AG101&gt;=1,AG101*0.1,0)+IF(AH101&gt;=1,AH101*0.1,0))/(IF(ISNUMBER(N101),0.4,0)+IF(AE101&gt;=1,0.25,0)+IF(AF101&gt;=1,0.15,0)+IF(AG101&gt;=1,0.1,0)+IF(AH101&gt;=1,0.1,0)),0),"NP/UA"))))</f>
        <v>NP/UA</v>
      </c>
      <c r="H101" s="16" t="str">
        <f>IF(F101="NP/UA","Unavail",IF(F101="CLOSED","CLOSED",IF(ISNUMBER(F101),ROUND(F101/4,0),"Unavail")))</f>
        <v>Unavail</v>
      </c>
      <c r="I101" s="16" t="str">
        <f>IF(G101="NP/UA","Unavail",IF(G101="CLOSED","CLOSED",IF(ISNUMBER(G101),ROUND(G101/7,0),"Unavail")))</f>
        <v>Unavail</v>
      </c>
      <c r="J101" s="16" t="str">
        <f>IF(F101="NP/UA","Unavail",IF(F101="CLOSED","CLOSED",IF(ISNUMBER(F101),ROUND(F101*0.25*0.75,0),"Unavail")))</f>
        <v>Unavail</v>
      </c>
      <c r="K101" s="16" t="str">
        <f>IF(G101="NP/UA","Unavail",IF(G101="CLOSED","CLOSED",IF(ISNUMBER(G101),ROUND(G101*(1/7)*0.75,0),"Unavail")))</f>
        <v>Unavail</v>
      </c>
      <c r="L101" s="7"/>
      <c r="M101" s="17" t="str">
        <f>IF(AND(O101=0,P101=0,S101=0,T101=0,W101=0,X101=0,AA101=0,AB101=0,AE101=0,AF101=0,AI101=0,AJ101=0),"CLOSED",IF(COUNTIF(AI101:AL101,"&gt;0")-COUNTIF(AI101:AL101,"&gt;=1")&gt;=2,"NP/UA",IF(AA101&gt;=1,ROUND(AA101*IFERROR((IF(AND(AB101&gt;=1,AI101&gt;=1),AI101/AB101*0.5,0)+IF(AND(AC101&gt;=1,AJ101&gt;=1),AJ101/AC101*0.3,0)+IF(AND(AD101&gt;=1,AK101&gt;=1),AK101/AD101*0.2,0))/(IF(AND(AB101&gt;=1,AI101&gt;=1),0.5,0)+IF(AND(AC101&gt;=1,AJ101&gt;=1),0.3,0)+IF(AND(AD101&gt;=1,AK101&gt;=1),0.2,0)),1),0),IFERROR(ROUND((IF(AI101&gt;=1,AI101*0.5,0)+IF(AJ101&gt;=1,AJ101*0.3,0)+IF(AK101&gt;=1,AK101*0.2,0))/(IF(AI101&gt;=1,0.5,0)+IF(AJ101&gt;=1,0.3,0)+IF(AK101&gt;=1,0.2,0)),0),"NP/UA"))))</f>
        <v>NP/UA</v>
      </c>
      <c r="N101" s="17" t="str">
        <f>IF(AND(O101=0,P101=0,S101=0,T101=0,W101=0,X101=0,AA101=0,AB101=0,AE101=0,AF101=0,AI101=0,AJ101=0),"CLOSED",IF(COUNTIF(AE101:AH101,"&gt;0")-COUNTIF(AE101:AH101,"&gt;=1")&gt;=2,"NP/UA",IF(W101&gt;=1,ROUND(W101*IFERROR((IF(AND(X101&gt;=1,AE101&gt;=1),AE101/X101*0.5,0)+IF(AND(Y101&gt;=1,AF101&gt;=1),AF101/Y101*0.3,0)+IF(AND(Z101&gt;=1,AG101&gt;=1),AG101/Z101*0.2,0))/(IF(AND(X101&gt;=1,AE101&gt;=1),0.5,0)+IF(AND(Y101&gt;=1,AF101&gt;=1),0.3,0)+IF(AND(Z101&gt;=1,AG101&gt;=1),0.2,0)),1),0),IFERROR(ROUND((IF(AE101&gt;=1,AE101*0.5,0)+IF(AF101&gt;=1,AF101*0.3,0)+IF(AG101&gt;=1,AG101*0.2,0))/(IF(AE101&gt;=1,0.5,0)+IF(AF101&gt;=1,0.3,0)+IF(AG101&gt;=1,0.2,0)),0),"NP/UA"))))</f>
        <v>NP/UA</v>
      </c>
      <c r="O101" s="18">
        <v>18</v>
      </c>
      <c r="P101" s="19">
        <v>0.02</v>
      </c>
      <c r="Q101" s="19">
        <v>0.02</v>
      </c>
      <c r="R101" s="19">
        <v>0.02</v>
      </c>
      <c r="S101" s="18">
        <v>22</v>
      </c>
      <c r="T101" s="19">
        <v>0.02</v>
      </c>
      <c r="U101" s="19">
        <v>0.02</v>
      </c>
      <c r="V101" s="19">
        <v>0.02</v>
      </c>
      <c r="W101" s="19">
        <v>0.02</v>
      </c>
      <c r="X101" s="19">
        <v>0.02</v>
      </c>
      <c r="Y101" s="19">
        <v>0.02</v>
      </c>
      <c r="Z101" s="19">
        <v>0.02</v>
      </c>
      <c r="AA101" s="19">
        <v>0.02</v>
      </c>
      <c r="AB101" s="19">
        <v>0.02</v>
      </c>
      <c r="AC101" s="19">
        <v>0.02</v>
      </c>
      <c r="AD101" s="19">
        <v>0.02</v>
      </c>
      <c r="AE101" s="19">
        <v>0.02</v>
      </c>
      <c r="AF101" s="19">
        <v>0.02</v>
      </c>
      <c r="AG101" s="19">
        <v>0.02</v>
      </c>
      <c r="AH101" s="19">
        <v>0.02</v>
      </c>
      <c r="AI101" s="19">
        <v>0.02</v>
      </c>
      <c r="AJ101" s="19">
        <v>0.02</v>
      </c>
      <c r="AK101" s="19">
        <v>0.02</v>
      </c>
      <c r="AL101" s="19">
        <v>0.02</v>
      </c>
      <c r="AM101" s="14"/>
      <c r="AN101" s="14"/>
      <c r="AO101" s="14"/>
      <c r="AP101" s="14"/>
    </row>
    <row r="102" spans="1:42" s="18" customFormat="1" x14ac:dyDescent="0.35">
      <c r="A102" s="14" t="s">
        <v>105</v>
      </c>
      <c r="B102" s="14" t="s">
        <v>334</v>
      </c>
      <c r="C102" s="14" t="s">
        <v>382</v>
      </c>
      <c r="D102" s="14" t="s">
        <v>45</v>
      </c>
      <c r="E102" s="14" t="s">
        <v>106</v>
      </c>
      <c r="F102" s="15" t="str">
        <f>IF(AND(O102=0,P102=0,S102=0,T102=0,W102=0,X102=0,AA102=0,AB102=0,AE102=0,AF102=0,AI102=0,AJ102=0),"CLOSED",IF(COUNTIF(AI102:AL102,"&gt;0")-COUNTIF(AI102:AL102,"&gt;=1")&gt;=2,"NP/UA",IF(S102&gt;=1,ROUND(S102*IFERROR((IF(AND(T102&gt;=1,AA102&gt;=1),AA102/T102*0.5,0)+IF(AND(U102&gt;=1,AB102&gt;=1),AB102/U102*0.3,0)+IF(AND(V102&gt;=1,AC102&gt;=1),AC102/V102*0.2,0))/(IF(AND(T102&gt;=1,AA102&gt;=1),0.5,0)+IF(AND(U102&gt;=1,AB102&gt;=1),0.3,0)+IF(AND(V102&gt;=1,AC102&gt;=1),0.2,0)),1)*IFERROR((IF(AND(AB102&gt;=1,AI102&gt;=1),AI102/AB102*0.5,0)+IF(AND(AC102&gt;=1,AJ102&gt;=1),AJ102/AC102*0.3,0)+IF(AND(AD102&gt;=1,AK102&gt;=1),AK102/AD102*0.2,0))/(IF(AND(AB102&gt;=1,AI102&gt;=1),0.5,0)+IF(AND(AC102&gt;=1,AJ102&gt;=1),0.3,0)+IF(AND(AD102&gt;=1,AK102&gt;=1),0.2,0)),1),0),IFERROR(ROUND((IF(ISNUMBER(M102),M102*0.4,0)+IF(AI102&gt;=1,AI102*0.25,0)+IF(AJ102&gt;=1,AJ102*0.15,0)+IF(AK102&gt;=1,AK102*0.1,0)+IF(AL102&gt;=1,AL102*0.1,0))/(IF(ISNUMBER(M102),0.4,0)+IF(AI102&gt;=1,0.25,0)+IF(AJ102&gt;=1,0.15,0)+IF(AK102&gt;=1,0.1,0)+IF(AL102&gt;=1,0.1,0)),0),"NP/UA"))))</f>
        <v>NP/UA</v>
      </c>
      <c r="G102" s="15" t="str">
        <f>IF(AND(O102=0,P102=0,S102=0,T102=0,W102=0,X102=0,AA102=0,AB102=0,AE102=0,AF102=0,AI102=0,AJ102=0),"CLOSED",IF(COUNTIF(AE102:AH102,"&gt;0")-COUNTIF(AE102:AH102,"&gt;=1")&gt;=2,"NP/UA",IF(O102&gt;=1,ROUND(O102*IFERROR((IF(AND(P102&gt;=1,W102&gt;=1),W102/P102*0.5,0)+IF(AND(Q102&gt;=1,X102&gt;=1),X102/Q102*0.3,0)+IF(AND(R102&gt;=1,Y102&gt;=1),Y102/R102*0.2,0))/(IF(AND(P102&gt;=1,W102&gt;=1),0.5,0)+IF(AND(Q102&gt;=1,X102&gt;=1),0.3,0)+IF(AND(R102&gt;=1,Y102&gt;=1),0.2,0)),1)*IFERROR((IF(AND(X102&gt;=1,AE102&gt;=1),AE102/X102*0.5,0)+IF(AND(Y102&gt;=1,AF102&gt;=1),AF102/Y102*0.3,0)+IF(AND(Z102&gt;=1,AG102&gt;=1),AG102/Z102*0.2,0))/(IF(AND(X102&gt;=1,AE102&gt;=1),0.5,0)+IF(AND(Y102&gt;=1,AF102&gt;=1),0.3,0)+IF(AND(Z102&gt;=1,AG102&gt;=1),0.2,0)),1),0),IFERROR(ROUND((IF(ISNUMBER(N102),N102*0.4,0)+IF(AE102&gt;=1,AE102*0.25,0)+IF(AF102&gt;=1,AF102*0.15,0)+IF(AG102&gt;=1,AG102*0.1,0)+IF(AH102&gt;=1,AH102*0.1,0))/(IF(ISNUMBER(N102),0.4,0)+IF(AE102&gt;=1,0.25,0)+IF(AF102&gt;=1,0.15,0)+IF(AG102&gt;=1,0.1,0)+IF(AH102&gt;=1,0.1,0)),0),"NP/UA"))))</f>
        <v>NP/UA</v>
      </c>
      <c r="H102" s="16" t="str">
        <f>IF(F102="NP/UA","Unavail",IF(F102="CLOSED","CLOSED",IF(ISNUMBER(F102),ROUND(F102/4,0),"Unavail")))</f>
        <v>Unavail</v>
      </c>
      <c r="I102" s="16" t="str">
        <f>IF(G102="NP/UA","Unavail",IF(G102="CLOSED","CLOSED",IF(ISNUMBER(G102),ROUND(G102/7,0),"Unavail")))</f>
        <v>Unavail</v>
      </c>
      <c r="J102" s="16" t="str">
        <f>IF(F102="NP/UA","Unavail",IF(F102="CLOSED","CLOSED",IF(ISNUMBER(F102),ROUND(F102*0.25*0.75,0),"Unavail")))</f>
        <v>Unavail</v>
      </c>
      <c r="K102" s="16" t="str">
        <f>IF(G102="NP/UA","Unavail",IF(G102="CLOSED","CLOSED",IF(ISNUMBER(G102),ROUND(G102*(1/7)*0.75,0),"Unavail")))</f>
        <v>Unavail</v>
      </c>
      <c r="L102" s="7"/>
      <c r="M102" s="17" t="str">
        <f>IF(AND(O102=0,P102=0,S102=0,T102=0,W102=0,X102=0,AA102=0,AB102=0,AE102=0,AF102=0,AI102=0,AJ102=0),"CLOSED",IF(COUNTIF(AI102:AL102,"&gt;0")-COUNTIF(AI102:AL102,"&gt;=1")&gt;=2,"NP/UA",IF(AA102&gt;=1,ROUND(AA102*IFERROR((IF(AND(AB102&gt;=1,AI102&gt;=1),AI102/AB102*0.5,0)+IF(AND(AC102&gt;=1,AJ102&gt;=1),AJ102/AC102*0.3,0)+IF(AND(AD102&gt;=1,AK102&gt;=1),AK102/AD102*0.2,0))/(IF(AND(AB102&gt;=1,AI102&gt;=1),0.5,0)+IF(AND(AC102&gt;=1,AJ102&gt;=1),0.3,0)+IF(AND(AD102&gt;=1,AK102&gt;=1),0.2,0)),1),0),IFERROR(ROUND((IF(AI102&gt;=1,AI102*0.5,0)+IF(AJ102&gt;=1,AJ102*0.3,0)+IF(AK102&gt;=1,AK102*0.2,0))/(IF(AI102&gt;=1,0.5,0)+IF(AJ102&gt;=1,0.3,0)+IF(AK102&gt;=1,0.2,0)),0),"NP/UA"))))</f>
        <v>NP/UA</v>
      </c>
      <c r="N102" s="17" t="str">
        <f>IF(AND(O102=0,P102=0,S102=0,T102=0,W102=0,X102=0,AA102=0,AB102=0,AE102=0,AF102=0,AI102=0,AJ102=0),"CLOSED",IF(COUNTIF(AE102:AH102,"&gt;0")-COUNTIF(AE102:AH102,"&gt;=1")&gt;=2,"NP/UA",IF(W102&gt;=1,ROUND(W102*IFERROR((IF(AND(X102&gt;=1,AE102&gt;=1),AE102/X102*0.5,0)+IF(AND(Y102&gt;=1,AF102&gt;=1),AF102/Y102*0.3,0)+IF(AND(Z102&gt;=1,AG102&gt;=1),AG102/Z102*0.2,0))/(IF(AND(X102&gt;=1,AE102&gt;=1),0.5,0)+IF(AND(Y102&gt;=1,AF102&gt;=1),0.3,0)+IF(AND(Z102&gt;=1,AG102&gt;=1),0.2,0)),1),0),IFERROR(ROUND((IF(AE102&gt;=1,AE102*0.5,0)+IF(AF102&gt;=1,AF102*0.3,0)+IF(AG102&gt;=1,AG102*0.2,0))/(IF(AE102&gt;=1,0.5,0)+IF(AF102&gt;=1,0.3,0)+IF(AG102&gt;=1,0.2,0)),0),"NP/UA"))))</f>
        <v>NP/UA</v>
      </c>
      <c r="O102" s="18">
        <v>36</v>
      </c>
      <c r="P102" s="19">
        <v>0.02</v>
      </c>
      <c r="Q102" s="19">
        <v>0.02</v>
      </c>
      <c r="R102" s="19">
        <v>0.02</v>
      </c>
      <c r="S102" s="18">
        <v>21</v>
      </c>
      <c r="T102" s="19">
        <v>0.02</v>
      </c>
      <c r="U102" s="19">
        <v>0.02</v>
      </c>
      <c r="V102" s="19">
        <v>0.02</v>
      </c>
      <c r="W102" s="19">
        <v>0.02</v>
      </c>
      <c r="X102" s="19">
        <v>0.02</v>
      </c>
      <c r="Y102" s="19">
        <v>0.02</v>
      </c>
      <c r="Z102" s="19">
        <v>0.02</v>
      </c>
      <c r="AA102" s="19">
        <v>0.02</v>
      </c>
      <c r="AB102" s="19">
        <v>0.02</v>
      </c>
      <c r="AC102" s="19">
        <v>0.02</v>
      </c>
      <c r="AD102" s="19">
        <v>0.02</v>
      </c>
      <c r="AE102" s="19">
        <v>0.02</v>
      </c>
      <c r="AF102" s="19">
        <v>0.02</v>
      </c>
      <c r="AG102" s="19">
        <v>0.02</v>
      </c>
      <c r="AH102" s="19">
        <v>0.02</v>
      </c>
      <c r="AI102" s="19">
        <v>0.02</v>
      </c>
      <c r="AJ102" s="19">
        <v>0.02</v>
      </c>
      <c r="AK102" s="19">
        <v>0.02</v>
      </c>
      <c r="AL102" s="19">
        <v>0.02</v>
      </c>
      <c r="AM102" s="14"/>
      <c r="AN102" s="14"/>
      <c r="AO102" s="14"/>
      <c r="AP102" s="14"/>
    </row>
    <row r="103" spans="1:42" s="18" customFormat="1" x14ac:dyDescent="0.35">
      <c r="A103" s="14" t="s">
        <v>156</v>
      </c>
      <c r="B103" s="14" t="s">
        <v>334</v>
      </c>
      <c r="C103" s="14" t="s">
        <v>382</v>
      </c>
      <c r="D103" s="14" t="s">
        <v>10</v>
      </c>
      <c r="E103" s="14" t="s">
        <v>11</v>
      </c>
      <c r="F103" s="15" t="str">
        <f>IF(AND(O103=0,P103=0,S103=0,T103=0,W103=0,X103=0,AA103=0,AB103=0,AE103=0,AF103=0,AI103=0,AJ103=0),"CLOSED",IF(COUNTIF(AI103:AL103,"&gt;0")-COUNTIF(AI103:AL103,"&gt;=1")&gt;=2,"NP/UA",IF(S103&gt;=1,ROUND(S103*IFERROR((IF(AND(T103&gt;=1,AA103&gt;=1),AA103/T103*0.5,0)+IF(AND(U103&gt;=1,AB103&gt;=1),AB103/U103*0.3,0)+IF(AND(V103&gt;=1,AC103&gt;=1),AC103/V103*0.2,0))/(IF(AND(T103&gt;=1,AA103&gt;=1),0.5,0)+IF(AND(U103&gt;=1,AB103&gt;=1),0.3,0)+IF(AND(V103&gt;=1,AC103&gt;=1),0.2,0)),1)*IFERROR((IF(AND(AB103&gt;=1,AI103&gt;=1),AI103/AB103*0.5,0)+IF(AND(AC103&gt;=1,AJ103&gt;=1),AJ103/AC103*0.3,0)+IF(AND(AD103&gt;=1,AK103&gt;=1),AK103/AD103*0.2,0))/(IF(AND(AB103&gt;=1,AI103&gt;=1),0.5,0)+IF(AND(AC103&gt;=1,AJ103&gt;=1),0.3,0)+IF(AND(AD103&gt;=1,AK103&gt;=1),0.2,0)),1),0),IFERROR(ROUND((IF(ISNUMBER(M103),M103*0.4,0)+IF(AI103&gt;=1,AI103*0.25,0)+IF(AJ103&gt;=1,AJ103*0.15,0)+IF(AK103&gt;=1,AK103*0.1,0)+IF(AL103&gt;=1,AL103*0.1,0))/(IF(ISNUMBER(M103),0.4,0)+IF(AI103&gt;=1,0.25,0)+IF(AJ103&gt;=1,0.15,0)+IF(AK103&gt;=1,0.1,0)+IF(AL103&gt;=1,0.1,0)),0),"NP/UA"))))</f>
        <v>NP/UA</v>
      </c>
      <c r="G103" s="15" t="str">
        <f>IF(AND(O103=0,P103=0,S103=0,T103=0,W103=0,X103=0,AA103=0,AB103=0,AE103=0,AF103=0,AI103=0,AJ103=0),"CLOSED",IF(COUNTIF(AE103:AH103,"&gt;0")-COUNTIF(AE103:AH103,"&gt;=1")&gt;=2,"NP/UA",IF(O103&gt;=1,ROUND(O103*IFERROR((IF(AND(P103&gt;=1,W103&gt;=1),W103/P103*0.5,0)+IF(AND(Q103&gt;=1,X103&gt;=1),X103/Q103*0.3,0)+IF(AND(R103&gt;=1,Y103&gt;=1),Y103/R103*0.2,0))/(IF(AND(P103&gt;=1,W103&gt;=1),0.5,0)+IF(AND(Q103&gt;=1,X103&gt;=1),0.3,0)+IF(AND(R103&gt;=1,Y103&gt;=1),0.2,0)),1)*IFERROR((IF(AND(X103&gt;=1,AE103&gt;=1),AE103/X103*0.5,0)+IF(AND(Y103&gt;=1,AF103&gt;=1),AF103/Y103*0.3,0)+IF(AND(Z103&gt;=1,AG103&gt;=1),AG103/Z103*0.2,0))/(IF(AND(X103&gt;=1,AE103&gt;=1),0.5,0)+IF(AND(Y103&gt;=1,AF103&gt;=1),0.3,0)+IF(AND(Z103&gt;=1,AG103&gt;=1),0.2,0)),1),0),IFERROR(ROUND((IF(ISNUMBER(N103),N103*0.4,0)+IF(AE103&gt;=1,AE103*0.25,0)+IF(AF103&gt;=1,AF103*0.15,0)+IF(AG103&gt;=1,AG103*0.1,0)+IF(AH103&gt;=1,AH103*0.1,0))/(IF(ISNUMBER(N103),0.4,0)+IF(AE103&gt;=1,0.25,0)+IF(AF103&gt;=1,0.15,0)+IF(AG103&gt;=1,0.1,0)+IF(AH103&gt;=1,0.1,0)),0),"NP/UA"))))</f>
        <v>NP/UA</v>
      </c>
      <c r="H103" s="16" t="str">
        <f>IF(F103="NP/UA","Unavail",IF(F103="CLOSED","CLOSED",IF(ISNUMBER(F103),ROUND(F103/4,0),"Unavail")))</f>
        <v>Unavail</v>
      </c>
      <c r="I103" s="16" t="str">
        <f>IF(G103="NP/UA","Unavail",IF(G103="CLOSED","CLOSED",IF(ISNUMBER(G103),ROUND(G103/7,0),"Unavail")))</f>
        <v>Unavail</v>
      </c>
      <c r="J103" s="16" t="str">
        <f>IF(F103="NP/UA","Unavail",IF(F103="CLOSED","CLOSED",IF(ISNUMBER(F103),ROUND(F103*0.25*0.75,0),"Unavail")))</f>
        <v>Unavail</v>
      </c>
      <c r="K103" s="16" t="str">
        <f>IF(G103="NP/UA","Unavail",IF(G103="CLOSED","CLOSED",IF(ISNUMBER(G103),ROUND(G103*(1/7)*0.75,0),"Unavail")))</f>
        <v>Unavail</v>
      </c>
      <c r="L103" s="7"/>
      <c r="M103" s="17" t="str">
        <f>IF(AND(O103=0,P103=0,S103=0,T103=0,W103=0,X103=0,AA103=0,AB103=0,AE103=0,AF103=0,AI103=0,AJ103=0),"CLOSED",IF(COUNTIF(AI103:AL103,"&gt;0")-COUNTIF(AI103:AL103,"&gt;=1")&gt;=2,"NP/UA",IF(AA103&gt;=1,ROUND(AA103*IFERROR((IF(AND(AB103&gt;=1,AI103&gt;=1),AI103/AB103*0.5,0)+IF(AND(AC103&gt;=1,AJ103&gt;=1),AJ103/AC103*0.3,0)+IF(AND(AD103&gt;=1,AK103&gt;=1),AK103/AD103*0.2,0))/(IF(AND(AB103&gt;=1,AI103&gt;=1),0.5,0)+IF(AND(AC103&gt;=1,AJ103&gt;=1),0.3,0)+IF(AND(AD103&gt;=1,AK103&gt;=1),0.2,0)),1),0),IFERROR(ROUND((IF(AI103&gt;=1,AI103*0.5,0)+IF(AJ103&gt;=1,AJ103*0.3,0)+IF(AK103&gt;=1,AK103*0.2,0))/(IF(AI103&gt;=1,0.5,0)+IF(AJ103&gt;=1,0.3,0)+IF(AK103&gt;=1,0.2,0)),0),"NP/UA"))))</f>
        <v>NP/UA</v>
      </c>
      <c r="N103" s="17" t="str">
        <f>IF(AND(O103=0,P103=0,S103=0,T103=0,W103=0,X103=0,AA103=0,AB103=0,AE103=0,AF103=0,AI103=0,AJ103=0),"CLOSED",IF(COUNTIF(AE103:AH103,"&gt;0")-COUNTIF(AE103:AH103,"&gt;=1")&gt;=2,"NP/UA",IF(W103&gt;=1,ROUND(W103*IFERROR((IF(AND(X103&gt;=1,AE103&gt;=1),AE103/X103*0.5,0)+IF(AND(Y103&gt;=1,AF103&gt;=1),AF103/Y103*0.3,0)+IF(AND(Z103&gt;=1,AG103&gt;=1),AG103/Z103*0.2,0))/(IF(AND(X103&gt;=1,AE103&gt;=1),0.5,0)+IF(AND(Y103&gt;=1,AF103&gt;=1),0.3,0)+IF(AND(Z103&gt;=1,AG103&gt;=1),0.2,0)),1),0),IFERROR(ROUND((IF(AE103&gt;=1,AE103*0.5,0)+IF(AF103&gt;=1,AF103*0.3,0)+IF(AG103&gt;=1,AG103*0.2,0))/(IF(AE103&gt;=1,0.5,0)+IF(AF103&gt;=1,0.3,0)+IF(AG103&gt;=1,0.2,0)),0),"NP/UA"))))</f>
        <v>NP/UA</v>
      </c>
      <c r="O103" s="18">
        <v>20</v>
      </c>
      <c r="P103" s="18">
        <v>22</v>
      </c>
      <c r="Q103" s="18">
        <v>23</v>
      </c>
      <c r="R103" s="18">
        <v>8</v>
      </c>
      <c r="S103" s="18">
        <v>21</v>
      </c>
      <c r="T103" s="18">
        <v>14</v>
      </c>
      <c r="U103" s="18">
        <v>19</v>
      </c>
      <c r="V103" s="18">
        <v>5</v>
      </c>
      <c r="W103" s="18">
        <v>21</v>
      </c>
      <c r="X103" s="18">
        <v>8</v>
      </c>
      <c r="Y103" s="18">
        <v>9</v>
      </c>
      <c r="Z103" s="19">
        <v>0.02</v>
      </c>
      <c r="AA103" s="18">
        <v>14</v>
      </c>
      <c r="AB103" s="18">
        <v>10</v>
      </c>
      <c r="AC103" s="18">
        <v>3</v>
      </c>
      <c r="AD103" s="19">
        <v>0.02</v>
      </c>
      <c r="AE103" s="18">
        <v>5</v>
      </c>
      <c r="AF103" s="18">
        <v>8</v>
      </c>
      <c r="AG103" s="19">
        <v>0.02</v>
      </c>
      <c r="AH103" s="19">
        <v>0.02</v>
      </c>
      <c r="AI103" s="18">
        <v>7</v>
      </c>
      <c r="AJ103" s="18">
        <v>1</v>
      </c>
      <c r="AK103" s="19">
        <v>0.02</v>
      </c>
      <c r="AL103" s="19">
        <v>0.02</v>
      </c>
      <c r="AM103" s="14"/>
      <c r="AN103" s="14"/>
      <c r="AO103" s="14"/>
      <c r="AP103" s="14"/>
    </row>
    <row r="104" spans="1:42" s="18" customFormat="1" x14ac:dyDescent="0.35">
      <c r="A104" s="14" t="s">
        <v>179</v>
      </c>
      <c r="B104" s="14" t="s">
        <v>334</v>
      </c>
      <c r="C104" s="14" t="s">
        <v>382</v>
      </c>
      <c r="D104" s="14" t="s">
        <v>180</v>
      </c>
      <c r="E104" s="14" t="s">
        <v>181</v>
      </c>
      <c r="F104" s="15" t="s">
        <v>397</v>
      </c>
      <c r="G104" s="15" t="s">
        <v>397</v>
      </c>
      <c r="H104" s="15" t="s">
        <v>397</v>
      </c>
      <c r="I104" s="15" t="s">
        <v>397</v>
      </c>
      <c r="J104" s="15" t="s">
        <v>397</v>
      </c>
      <c r="K104" s="15" t="s">
        <v>397</v>
      </c>
      <c r="L104" s="7"/>
      <c r="M104" s="24" t="s">
        <v>397</v>
      </c>
      <c r="N104" s="17" t="s">
        <v>397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18">
        <v>0</v>
      </c>
      <c r="AI104" s="18">
        <v>0</v>
      </c>
      <c r="AJ104" s="18">
        <v>0</v>
      </c>
      <c r="AK104" s="18">
        <v>0</v>
      </c>
      <c r="AL104" s="18">
        <v>0</v>
      </c>
      <c r="AM104" s="14"/>
      <c r="AN104" s="14"/>
      <c r="AO104" s="14"/>
      <c r="AP104" s="14"/>
    </row>
    <row r="105" spans="1:42" s="18" customFormat="1" x14ac:dyDescent="0.35">
      <c r="A105" s="14" t="s">
        <v>221</v>
      </c>
      <c r="B105" s="14" t="s">
        <v>334</v>
      </c>
      <c r="C105" s="14" t="s">
        <v>382</v>
      </c>
      <c r="D105" s="14" t="s">
        <v>3</v>
      </c>
      <c r="E105" s="14" t="s">
        <v>12</v>
      </c>
      <c r="F105" s="15" t="str">
        <f>IF(AND(O105=0,P105=0,S105=0,T105=0,W105=0,X105=0,AA105=0,AB105=0,AE105=0,AF105=0,AI105=0,AJ105=0),"CLOSED",IF(COUNTIF(AI105:AL105,"&gt;0")-COUNTIF(AI105:AL105,"&gt;=1")&gt;=2,"NP/UA",IF(S105&gt;=1,ROUND(S105*IFERROR((IF(AND(T105&gt;=1,AA105&gt;=1),AA105/T105*0.5,0)+IF(AND(U105&gt;=1,AB105&gt;=1),AB105/U105*0.3,0)+IF(AND(V105&gt;=1,AC105&gt;=1),AC105/V105*0.2,0))/(IF(AND(T105&gt;=1,AA105&gt;=1),0.5,0)+IF(AND(U105&gt;=1,AB105&gt;=1),0.3,0)+IF(AND(V105&gt;=1,AC105&gt;=1),0.2,0)),1)*IFERROR((IF(AND(AB105&gt;=1,AI105&gt;=1),AI105/AB105*0.5,0)+IF(AND(AC105&gt;=1,AJ105&gt;=1),AJ105/AC105*0.3,0)+IF(AND(AD105&gt;=1,AK105&gt;=1),AK105/AD105*0.2,0))/(IF(AND(AB105&gt;=1,AI105&gt;=1),0.5,0)+IF(AND(AC105&gt;=1,AJ105&gt;=1),0.3,0)+IF(AND(AD105&gt;=1,AK105&gt;=1),0.2,0)),1),0),IFERROR(ROUND((IF(ISNUMBER(M105),M105*0.4,0)+IF(AI105&gt;=1,AI105*0.25,0)+IF(AJ105&gt;=1,AJ105*0.15,0)+IF(AK105&gt;=1,AK105*0.1,0)+IF(AL105&gt;=1,AL105*0.1,0))/(IF(ISNUMBER(M105),0.4,0)+IF(AI105&gt;=1,0.25,0)+IF(AJ105&gt;=1,0.15,0)+IF(AK105&gt;=1,0.1,0)+IF(AL105&gt;=1,0.1,0)),0),"NP/UA"))))</f>
        <v>NP/UA</v>
      </c>
      <c r="G105" s="15" t="str">
        <f>IF(AND(O105=0,P105=0,S105=0,T105=0,W105=0,X105=0,AA105=0,AB105=0,AE105=0,AF105=0,AI105=0,AJ105=0),"CLOSED",IF(COUNTIF(AE105:AH105,"&gt;0")-COUNTIF(AE105:AH105,"&gt;=1")&gt;=2,"NP/UA",IF(O105&gt;=1,ROUND(O105*IFERROR((IF(AND(P105&gt;=1,W105&gt;=1),W105/P105*0.5,0)+IF(AND(Q105&gt;=1,X105&gt;=1),X105/Q105*0.3,0)+IF(AND(R105&gt;=1,Y105&gt;=1),Y105/R105*0.2,0))/(IF(AND(P105&gt;=1,W105&gt;=1),0.5,0)+IF(AND(Q105&gt;=1,X105&gt;=1),0.3,0)+IF(AND(R105&gt;=1,Y105&gt;=1),0.2,0)),1)*IFERROR((IF(AND(X105&gt;=1,AE105&gt;=1),AE105/X105*0.5,0)+IF(AND(Y105&gt;=1,AF105&gt;=1),AF105/Y105*0.3,0)+IF(AND(Z105&gt;=1,AG105&gt;=1),AG105/Z105*0.2,0))/(IF(AND(X105&gt;=1,AE105&gt;=1),0.5,0)+IF(AND(Y105&gt;=1,AF105&gt;=1),0.3,0)+IF(AND(Z105&gt;=1,AG105&gt;=1),0.2,0)),1),0),IFERROR(ROUND((IF(ISNUMBER(N105),N105*0.4,0)+IF(AE105&gt;=1,AE105*0.25,0)+IF(AF105&gt;=1,AF105*0.15,0)+IF(AG105&gt;=1,AG105*0.1,0)+IF(AH105&gt;=1,AH105*0.1,0))/(IF(ISNUMBER(N105),0.4,0)+IF(AE105&gt;=1,0.25,0)+IF(AF105&gt;=1,0.15,0)+IF(AG105&gt;=1,0.1,0)+IF(AH105&gt;=1,0.1,0)),0),"NP/UA"))))</f>
        <v>NP/UA</v>
      </c>
      <c r="H105" s="16" t="str">
        <f>IF(F105="NP/UA","Unavail",IF(F105="CLOSED","CLOSED",IF(ISNUMBER(F105),ROUND(F105/4,0),"Unavail")))</f>
        <v>Unavail</v>
      </c>
      <c r="I105" s="16" t="str">
        <f>IF(G105="NP/UA","Unavail",IF(G105="CLOSED","CLOSED",IF(ISNUMBER(G105),ROUND(G105/7,0),"Unavail")))</f>
        <v>Unavail</v>
      </c>
      <c r="J105" s="16" t="str">
        <f>IF(F105="NP/UA","Unavail",IF(F105="CLOSED","CLOSED",IF(ISNUMBER(F105),ROUND(F105*0.25*0.75,0),"Unavail")))</f>
        <v>Unavail</v>
      </c>
      <c r="K105" s="16" t="str">
        <f>IF(G105="NP/UA","Unavail",IF(G105="CLOSED","CLOSED",IF(ISNUMBER(G105),ROUND(G105*(1/7)*0.75,0),"Unavail")))</f>
        <v>Unavail</v>
      </c>
      <c r="L105" s="7"/>
      <c r="M105" s="17" t="str">
        <f>IF(AND(O105=0,P105=0,S105=0,T105=0,W105=0,X105=0,AA105=0,AB105=0,AE105=0,AF105=0,AI105=0,AJ105=0),"CLOSED",IF(COUNTIF(AI105:AL105,"&gt;0")-COUNTIF(AI105:AL105,"&gt;=1")&gt;=2,"NP/UA",IF(AA105&gt;=1,ROUND(AA105*IFERROR((IF(AND(AB105&gt;=1,AI105&gt;=1),AI105/AB105*0.5,0)+IF(AND(AC105&gt;=1,AJ105&gt;=1),AJ105/AC105*0.3,0)+IF(AND(AD105&gt;=1,AK105&gt;=1),AK105/AD105*0.2,0))/(IF(AND(AB105&gt;=1,AI105&gt;=1),0.5,0)+IF(AND(AC105&gt;=1,AJ105&gt;=1),0.3,0)+IF(AND(AD105&gt;=1,AK105&gt;=1),0.2,0)),1),0),IFERROR(ROUND((IF(AI105&gt;=1,AI105*0.5,0)+IF(AJ105&gt;=1,AJ105*0.3,0)+IF(AK105&gt;=1,AK105*0.2,0))/(IF(AI105&gt;=1,0.5,0)+IF(AJ105&gt;=1,0.3,0)+IF(AK105&gt;=1,0.2,0)),0),"NP/UA"))))</f>
        <v>NP/UA</v>
      </c>
      <c r="N105" s="17" t="str">
        <f>IF(AND(O105=0,P105=0,S105=0,T105=0,W105=0,X105=0,AA105=0,AB105=0,AE105=0,AF105=0,AI105=0,AJ105=0),"CLOSED",IF(COUNTIF(AE105:AH105,"&gt;0")-COUNTIF(AE105:AH105,"&gt;=1")&gt;=2,"NP/UA",IF(W105&gt;=1,ROUND(W105*IFERROR((IF(AND(X105&gt;=1,AE105&gt;=1),AE105/X105*0.5,0)+IF(AND(Y105&gt;=1,AF105&gt;=1),AF105/Y105*0.3,0)+IF(AND(Z105&gt;=1,AG105&gt;=1),AG105/Z105*0.2,0))/(IF(AND(X105&gt;=1,AE105&gt;=1),0.5,0)+IF(AND(Y105&gt;=1,AF105&gt;=1),0.3,0)+IF(AND(Z105&gt;=1,AG105&gt;=1),0.2,0)),1),0),IFERROR(ROUND((IF(AE105&gt;=1,AE105*0.5,0)+IF(AF105&gt;=1,AF105*0.3,0)+IF(AG105&gt;=1,AG105*0.2,0))/(IF(AE105&gt;=1,0.5,0)+IF(AF105&gt;=1,0.3,0)+IF(AG105&gt;=1,0.2,0)),0),"NP/UA"))))</f>
        <v>NP/UA</v>
      </c>
      <c r="O105" s="18">
        <v>153</v>
      </c>
      <c r="P105" s="18">
        <v>144</v>
      </c>
      <c r="Q105" s="18">
        <v>117</v>
      </c>
      <c r="R105" s="18">
        <v>94</v>
      </c>
      <c r="S105" s="18">
        <v>141</v>
      </c>
      <c r="T105" s="18">
        <v>115</v>
      </c>
      <c r="U105" s="18">
        <v>106</v>
      </c>
      <c r="V105" s="18">
        <v>80</v>
      </c>
      <c r="W105" s="18">
        <v>143</v>
      </c>
      <c r="X105" s="18">
        <v>112</v>
      </c>
      <c r="Y105" s="18">
        <v>83</v>
      </c>
      <c r="Z105" s="19">
        <v>0.02</v>
      </c>
      <c r="AA105" s="18">
        <v>115</v>
      </c>
      <c r="AB105" s="18">
        <v>99</v>
      </c>
      <c r="AC105" s="18">
        <v>74</v>
      </c>
      <c r="AD105" s="19">
        <v>0.02</v>
      </c>
      <c r="AE105" s="18">
        <v>112</v>
      </c>
      <c r="AF105" s="18">
        <v>79</v>
      </c>
      <c r="AG105" s="19">
        <v>0.02</v>
      </c>
      <c r="AH105" s="19">
        <v>0.02</v>
      </c>
      <c r="AI105" s="18">
        <v>95</v>
      </c>
      <c r="AJ105" s="18">
        <v>69</v>
      </c>
      <c r="AK105" s="19">
        <v>0.02</v>
      </c>
      <c r="AL105" s="19">
        <v>0.02</v>
      </c>
      <c r="AM105" s="14"/>
      <c r="AN105" s="14"/>
      <c r="AO105" s="14"/>
      <c r="AP105" s="14"/>
    </row>
    <row r="106" spans="1:42" s="18" customFormat="1" x14ac:dyDescent="0.35">
      <c r="A106" s="14" t="s">
        <v>245</v>
      </c>
      <c r="B106" s="14" t="s">
        <v>334</v>
      </c>
      <c r="C106" s="14" t="s">
        <v>382</v>
      </c>
      <c r="D106" s="14" t="s">
        <v>10</v>
      </c>
      <c r="E106" s="14" t="s">
        <v>118</v>
      </c>
      <c r="F106" s="15" t="str">
        <f>IF(AND(O106=0,P106=0,S106=0,T106=0,W106=0,X106=0,AA106=0,AB106=0,AE106=0,AF106=0,AI106=0,AJ106=0),"CLOSED",IF(COUNTIF(AI106:AL106,"&gt;0")-COUNTIF(AI106:AL106,"&gt;=1")&gt;=2,"NP/UA",IF(S106&gt;=1,ROUND(S106*IFERROR((IF(AND(T106&gt;=1,AA106&gt;=1),AA106/T106*0.5,0)+IF(AND(U106&gt;=1,AB106&gt;=1),AB106/U106*0.3,0)+IF(AND(V106&gt;=1,AC106&gt;=1),AC106/V106*0.2,0))/(IF(AND(T106&gt;=1,AA106&gt;=1),0.5,0)+IF(AND(U106&gt;=1,AB106&gt;=1),0.3,0)+IF(AND(V106&gt;=1,AC106&gt;=1),0.2,0)),1)*IFERROR((IF(AND(AB106&gt;=1,AI106&gt;=1),AI106/AB106*0.5,0)+IF(AND(AC106&gt;=1,AJ106&gt;=1),AJ106/AC106*0.3,0)+IF(AND(AD106&gt;=1,AK106&gt;=1),AK106/AD106*0.2,0))/(IF(AND(AB106&gt;=1,AI106&gt;=1),0.5,0)+IF(AND(AC106&gt;=1,AJ106&gt;=1),0.3,0)+IF(AND(AD106&gt;=1,AK106&gt;=1),0.2,0)),1),0),IFERROR(ROUND((IF(ISNUMBER(M106),M106*0.4,0)+IF(AI106&gt;=1,AI106*0.25,0)+IF(AJ106&gt;=1,AJ106*0.15,0)+IF(AK106&gt;=1,AK106*0.1,0)+IF(AL106&gt;=1,AL106*0.1,0))/(IF(ISNUMBER(M106),0.4,0)+IF(AI106&gt;=1,0.25,0)+IF(AJ106&gt;=1,0.15,0)+IF(AK106&gt;=1,0.1,0)+IF(AL106&gt;=1,0.1,0)),0),"NP/UA"))))</f>
        <v>NP/UA</v>
      </c>
      <c r="G106" s="15" t="str">
        <f>IF(AND(O106=0,P106=0,S106=0,T106=0,W106=0,X106=0,AA106=0,AB106=0,AE106=0,AF106=0,AI106=0,AJ106=0),"CLOSED",IF(COUNTIF(AE106:AH106,"&gt;0")-COUNTIF(AE106:AH106,"&gt;=1")&gt;=2,"NP/UA",IF(O106&gt;=1,ROUND(O106*IFERROR((IF(AND(P106&gt;=1,W106&gt;=1),W106/P106*0.5,0)+IF(AND(Q106&gt;=1,X106&gt;=1),X106/Q106*0.3,0)+IF(AND(R106&gt;=1,Y106&gt;=1),Y106/R106*0.2,0))/(IF(AND(P106&gt;=1,W106&gt;=1),0.5,0)+IF(AND(Q106&gt;=1,X106&gt;=1),0.3,0)+IF(AND(R106&gt;=1,Y106&gt;=1),0.2,0)),1)*IFERROR((IF(AND(X106&gt;=1,AE106&gt;=1),AE106/X106*0.5,0)+IF(AND(Y106&gt;=1,AF106&gt;=1),AF106/Y106*0.3,0)+IF(AND(Z106&gt;=1,AG106&gt;=1),AG106/Z106*0.2,0))/(IF(AND(X106&gt;=1,AE106&gt;=1),0.5,0)+IF(AND(Y106&gt;=1,AF106&gt;=1),0.3,0)+IF(AND(Z106&gt;=1,AG106&gt;=1),0.2,0)),1),0),IFERROR(ROUND((IF(ISNUMBER(N106),N106*0.4,0)+IF(AE106&gt;=1,AE106*0.25,0)+IF(AF106&gt;=1,AF106*0.15,0)+IF(AG106&gt;=1,AG106*0.1,0)+IF(AH106&gt;=1,AH106*0.1,0))/(IF(ISNUMBER(N106),0.4,0)+IF(AE106&gt;=1,0.25,0)+IF(AF106&gt;=1,0.15,0)+IF(AG106&gt;=1,0.1,0)+IF(AH106&gt;=1,0.1,0)),0),"NP/UA"))))</f>
        <v>NP/UA</v>
      </c>
      <c r="H106" s="16" t="str">
        <f>IF(F106="NP/UA","Unavail",IF(F106="CLOSED","CLOSED",IF(ISNUMBER(F106),ROUND(F106/4,0),"Unavail")))</f>
        <v>Unavail</v>
      </c>
      <c r="I106" s="16" t="str">
        <f>IF(G106="NP/UA","Unavail",IF(G106="CLOSED","CLOSED",IF(ISNUMBER(G106),ROUND(G106/7,0),"Unavail")))</f>
        <v>Unavail</v>
      </c>
      <c r="J106" s="16" t="str">
        <f>IF(F106="NP/UA","Unavail",IF(F106="CLOSED","CLOSED",IF(ISNUMBER(F106),ROUND(F106*0.25*0.75,0),"Unavail")))</f>
        <v>Unavail</v>
      </c>
      <c r="K106" s="16" t="str">
        <f>IF(G106="NP/UA","Unavail",IF(G106="CLOSED","CLOSED",IF(ISNUMBER(G106),ROUND(G106*(1/7)*0.75,0),"Unavail")))</f>
        <v>Unavail</v>
      </c>
      <c r="L106" s="7"/>
      <c r="M106" s="17" t="str">
        <f>IF(AND(O106=0,P106=0,S106=0,T106=0,W106=0,X106=0,AA106=0,AB106=0,AE106=0,AF106=0,AI106=0,AJ106=0),"CLOSED",IF(COUNTIF(AI106:AL106,"&gt;0")-COUNTIF(AI106:AL106,"&gt;=1")&gt;=2,"NP/UA",IF(AA106&gt;=1,ROUND(AA106*IFERROR((IF(AND(AB106&gt;=1,AI106&gt;=1),AI106/AB106*0.5,0)+IF(AND(AC106&gt;=1,AJ106&gt;=1),AJ106/AC106*0.3,0)+IF(AND(AD106&gt;=1,AK106&gt;=1),AK106/AD106*0.2,0))/(IF(AND(AB106&gt;=1,AI106&gt;=1),0.5,0)+IF(AND(AC106&gt;=1,AJ106&gt;=1),0.3,0)+IF(AND(AD106&gt;=1,AK106&gt;=1),0.2,0)),1),0),IFERROR(ROUND((IF(AI106&gt;=1,AI106*0.5,0)+IF(AJ106&gt;=1,AJ106*0.3,0)+IF(AK106&gt;=1,AK106*0.2,0))/(IF(AI106&gt;=1,0.5,0)+IF(AJ106&gt;=1,0.3,0)+IF(AK106&gt;=1,0.2,0)),0),"NP/UA"))))</f>
        <v>NP/UA</v>
      </c>
      <c r="N106" s="17" t="str">
        <f>IF(AND(O106=0,P106=0,S106=0,T106=0,W106=0,X106=0,AA106=0,AB106=0,AE106=0,AF106=0,AI106=0,AJ106=0),"CLOSED",IF(COUNTIF(AE106:AH106,"&gt;0")-COUNTIF(AE106:AH106,"&gt;=1")&gt;=2,"NP/UA",IF(W106&gt;=1,ROUND(W106*IFERROR((IF(AND(X106&gt;=1,AE106&gt;=1),AE106/X106*0.5,0)+IF(AND(Y106&gt;=1,AF106&gt;=1),AF106/Y106*0.3,0)+IF(AND(Z106&gt;=1,AG106&gt;=1),AG106/Z106*0.2,0))/(IF(AND(X106&gt;=1,AE106&gt;=1),0.5,0)+IF(AND(Y106&gt;=1,AF106&gt;=1),0.3,0)+IF(AND(Z106&gt;=1,AG106&gt;=1),0.2,0)),1),0),IFERROR(ROUND((IF(AE106&gt;=1,AE106*0.5,0)+IF(AF106&gt;=1,AF106*0.3,0)+IF(AG106&gt;=1,AG106*0.2,0))/(IF(AE106&gt;=1,0.5,0)+IF(AF106&gt;=1,0.3,0)+IF(AG106&gt;=1,0.2,0)),0),"NP/UA"))))</f>
        <v>NP/UA</v>
      </c>
      <c r="O106" s="18">
        <v>239</v>
      </c>
      <c r="P106" s="18">
        <v>84</v>
      </c>
      <c r="Q106" s="19">
        <v>0.02</v>
      </c>
      <c r="R106" s="19">
        <v>0.02</v>
      </c>
      <c r="S106" s="18">
        <v>207</v>
      </c>
      <c r="T106" s="18">
        <v>84</v>
      </c>
      <c r="U106" s="19">
        <v>0.02</v>
      </c>
      <c r="V106" s="19">
        <v>0.02</v>
      </c>
      <c r="W106" s="18">
        <v>65</v>
      </c>
      <c r="X106" s="18">
        <v>0</v>
      </c>
      <c r="Y106" s="19">
        <v>0.02</v>
      </c>
      <c r="Z106" s="19">
        <v>0.02</v>
      </c>
      <c r="AA106" s="18">
        <v>69</v>
      </c>
      <c r="AB106" s="18">
        <v>0</v>
      </c>
      <c r="AC106" s="19">
        <v>0.02</v>
      </c>
      <c r="AD106" s="19">
        <v>0.02</v>
      </c>
      <c r="AE106" s="18">
        <v>0</v>
      </c>
      <c r="AF106" s="18">
        <v>0</v>
      </c>
      <c r="AG106" s="19">
        <v>0.02</v>
      </c>
      <c r="AH106" s="19">
        <v>0.02</v>
      </c>
      <c r="AI106" s="18">
        <v>0</v>
      </c>
      <c r="AJ106" s="18">
        <v>0</v>
      </c>
      <c r="AK106" s="19">
        <v>0.02</v>
      </c>
      <c r="AL106" s="19">
        <v>0.02</v>
      </c>
      <c r="AM106" s="14"/>
      <c r="AN106" s="14"/>
      <c r="AO106" s="14"/>
      <c r="AP106" s="14"/>
    </row>
    <row r="107" spans="1:42" s="18" customFormat="1" x14ac:dyDescent="0.35">
      <c r="A107" s="14" t="s">
        <v>264</v>
      </c>
      <c r="B107" s="14" t="s">
        <v>334</v>
      </c>
      <c r="C107" s="14" t="s">
        <v>382</v>
      </c>
      <c r="D107" s="14" t="s">
        <v>45</v>
      </c>
      <c r="E107" s="14" t="s">
        <v>48</v>
      </c>
      <c r="F107" s="15" t="str">
        <f>IF(AND(O107=0,P107=0,S107=0,T107=0,W107=0,X107=0,AA107=0,AB107=0,AE107=0,AF107=0,AI107=0,AJ107=0),"CLOSED",IF(COUNTIF(AI107:AL107,"&gt;0")-COUNTIF(AI107:AL107,"&gt;=1")&gt;=2,"NP/UA",IF(S107&gt;=1,ROUND(S107*IFERROR((IF(AND(T107&gt;=1,AA107&gt;=1),AA107/T107*0.5,0)+IF(AND(U107&gt;=1,AB107&gt;=1),AB107/U107*0.3,0)+IF(AND(V107&gt;=1,AC107&gt;=1),AC107/V107*0.2,0))/(IF(AND(T107&gt;=1,AA107&gt;=1),0.5,0)+IF(AND(U107&gt;=1,AB107&gt;=1),0.3,0)+IF(AND(V107&gt;=1,AC107&gt;=1),0.2,0)),1)*IFERROR((IF(AND(AB107&gt;=1,AI107&gt;=1),AI107/AB107*0.5,0)+IF(AND(AC107&gt;=1,AJ107&gt;=1),AJ107/AC107*0.3,0)+IF(AND(AD107&gt;=1,AK107&gt;=1),AK107/AD107*0.2,0))/(IF(AND(AB107&gt;=1,AI107&gt;=1),0.5,0)+IF(AND(AC107&gt;=1,AJ107&gt;=1),0.3,0)+IF(AND(AD107&gt;=1,AK107&gt;=1),0.2,0)),1),0),IFERROR(ROUND((IF(ISNUMBER(M107),M107*0.4,0)+IF(AI107&gt;=1,AI107*0.25,0)+IF(AJ107&gt;=1,AJ107*0.15,0)+IF(AK107&gt;=1,AK107*0.1,0)+IF(AL107&gt;=1,AL107*0.1,0))/(IF(ISNUMBER(M107),0.4,0)+IF(AI107&gt;=1,0.25,0)+IF(AJ107&gt;=1,0.15,0)+IF(AK107&gt;=1,0.1,0)+IF(AL107&gt;=1,0.1,0)),0),"NP/UA"))))</f>
        <v>NP/UA</v>
      </c>
      <c r="G107" s="15" t="str">
        <f>IF(AND(O107=0,P107=0,S107=0,T107=0,W107=0,X107=0,AA107=0,AB107=0,AE107=0,AF107=0,AI107=0,AJ107=0),"CLOSED",IF(COUNTIF(AE107:AH107,"&gt;0")-COUNTIF(AE107:AH107,"&gt;=1")&gt;=2,"NP/UA",IF(O107&gt;=1,ROUND(O107*IFERROR((IF(AND(P107&gt;=1,W107&gt;=1),W107/P107*0.5,0)+IF(AND(Q107&gt;=1,X107&gt;=1),X107/Q107*0.3,0)+IF(AND(R107&gt;=1,Y107&gt;=1),Y107/R107*0.2,0))/(IF(AND(P107&gt;=1,W107&gt;=1),0.5,0)+IF(AND(Q107&gt;=1,X107&gt;=1),0.3,0)+IF(AND(R107&gt;=1,Y107&gt;=1),0.2,0)),1)*IFERROR((IF(AND(X107&gt;=1,AE107&gt;=1),AE107/X107*0.5,0)+IF(AND(Y107&gt;=1,AF107&gt;=1),AF107/Y107*0.3,0)+IF(AND(Z107&gt;=1,AG107&gt;=1),AG107/Z107*0.2,0))/(IF(AND(X107&gt;=1,AE107&gt;=1),0.5,0)+IF(AND(Y107&gt;=1,AF107&gt;=1),0.3,0)+IF(AND(Z107&gt;=1,AG107&gt;=1),0.2,0)),1),0),IFERROR(ROUND((IF(ISNUMBER(N107),N107*0.4,0)+IF(AE107&gt;=1,AE107*0.25,0)+IF(AF107&gt;=1,AF107*0.15,0)+IF(AG107&gt;=1,AG107*0.1,0)+IF(AH107&gt;=1,AH107*0.1,0))/(IF(ISNUMBER(N107),0.4,0)+IF(AE107&gt;=1,0.25,0)+IF(AF107&gt;=1,0.15,0)+IF(AG107&gt;=1,0.1,0)+IF(AH107&gt;=1,0.1,0)),0),"NP/UA"))))</f>
        <v>NP/UA</v>
      </c>
      <c r="H107" s="16" t="str">
        <f>IF(F107="NP/UA","Unavail",IF(F107="CLOSED","CLOSED",IF(ISNUMBER(F107),ROUND(F107/4,0),"Unavail")))</f>
        <v>Unavail</v>
      </c>
      <c r="I107" s="16" t="str">
        <f>IF(G107="NP/UA","Unavail",IF(G107="CLOSED","CLOSED",IF(ISNUMBER(G107),ROUND(G107/7,0),"Unavail")))</f>
        <v>Unavail</v>
      </c>
      <c r="J107" s="16" t="str">
        <f>IF(F107="NP/UA","Unavail",IF(F107="CLOSED","CLOSED",IF(ISNUMBER(F107),ROUND(F107*0.25*0.75,0),"Unavail")))</f>
        <v>Unavail</v>
      </c>
      <c r="K107" s="16" t="str">
        <f>IF(G107="NP/UA","Unavail",IF(G107="CLOSED","CLOSED",IF(ISNUMBER(G107),ROUND(G107*(1/7)*0.75,0),"Unavail")))</f>
        <v>Unavail</v>
      </c>
      <c r="L107" s="7"/>
      <c r="M107" s="17" t="str">
        <f>IF(AND(O107=0,P107=0,S107=0,T107=0,W107=0,X107=0,AA107=0,AB107=0,AE107=0,AF107=0,AI107=0,AJ107=0),"CLOSED",IF(COUNTIF(AI107:AL107,"&gt;0")-COUNTIF(AI107:AL107,"&gt;=1")&gt;=2,"NP/UA",IF(AA107&gt;=1,ROUND(AA107*IFERROR((IF(AND(AB107&gt;=1,AI107&gt;=1),AI107/AB107*0.5,0)+IF(AND(AC107&gt;=1,AJ107&gt;=1),AJ107/AC107*0.3,0)+IF(AND(AD107&gt;=1,AK107&gt;=1),AK107/AD107*0.2,0))/(IF(AND(AB107&gt;=1,AI107&gt;=1),0.5,0)+IF(AND(AC107&gt;=1,AJ107&gt;=1),0.3,0)+IF(AND(AD107&gt;=1,AK107&gt;=1),0.2,0)),1),0),IFERROR(ROUND((IF(AI107&gt;=1,AI107*0.5,0)+IF(AJ107&gt;=1,AJ107*0.3,0)+IF(AK107&gt;=1,AK107*0.2,0))/(IF(AI107&gt;=1,0.5,0)+IF(AJ107&gt;=1,0.3,0)+IF(AK107&gt;=1,0.2,0)),0),"NP/UA"))))</f>
        <v>NP/UA</v>
      </c>
      <c r="N107" s="17" t="str">
        <f>IF(AND(O107=0,P107=0,S107=0,T107=0,W107=0,X107=0,AA107=0,AB107=0,AE107=0,AF107=0,AI107=0,AJ107=0),"CLOSED",IF(COUNTIF(AE107:AH107,"&gt;0")-COUNTIF(AE107:AH107,"&gt;=1")&gt;=2,"NP/UA",IF(W107&gt;=1,ROUND(W107*IFERROR((IF(AND(X107&gt;=1,AE107&gt;=1),AE107/X107*0.5,0)+IF(AND(Y107&gt;=1,AF107&gt;=1),AF107/Y107*0.3,0)+IF(AND(Z107&gt;=1,AG107&gt;=1),AG107/Z107*0.2,0))/(IF(AND(X107&gt;=1,AE107&gt;=1),0.5,0)+IF(AND(Y107&gt;=1,AF107&gt;=1),0.3,0)+IF(AND(Z107&gt;=1,AG107&gt;=1),0.2,0)),1),0),IFERROR(ROUND((IF(AE107&gt;=1,AE107*0.5,0)+IF(AF107&gt;=1,AF107*0.3,0)+IF(AG107&gt;=1,AG107*0.2,0))/(IF(AE107&gt;=1,0.5,0)+IF(AF107&gt;=1,0.3,0)+IF(AG107&gt;=1,0.2,0)),0),"NP/UA"))))</f>
        <v>NP/UA</v>
      </c>
      <c r="O107" s="18">
        <v>10</v>
      </c>
      <c r="P107" s="18">
        <v>7</v>
      </c>
      <c r="Q107" s="18">
        <v>4</v>
      </c>
      <c r="R107" s="19">
        <v>0.02</v>
      </c>
      <c r="S107" s="18">
        <v>11</v>
      </c>
      <c r="T107" s="18">
        <v>8</v>
      </c>
      <c r="U107" s="18">
        <v>6</v>
      </c>
      <c r="V107" s="19">
        <v>0.02</v>
      </c>
      <c r="W107" s="18">
        <v>7</v>
      </c>
      <c r="X107" s="18">
        <v>12</v>
      </c>
      <c r="Y107" s="19">
        <v>0.02</v>
      </c>
      <c r="Z107" s="19">
        <v>0.02</v>
      </c>
      <c r="AA107" s="18">
        <v>8</v>
      </c>
      <c r="AB107" s="18">
        <v>18</v>
      </c>
      <c r="AC107" s="19">
        <v>0.02</v>
      </c>
      <c r="AD107" s="19">
        <v>0.02</v>
      </c>
      <c r="AE107" s="18">
        <v>5</v>
      </c>
      <c r="AF107" s="19">
        <v>0.02</v>
      </c>
      <c r="AG107" s="19">
        <v>0.02</v>
      </c>
      <c r="AH107" s="19">
        <v>0.02</v>
      </c>
      <c r="AI107" s="18">
        <v>8</v>
      </c>
      <c r="AJ107" s="19">
        <v>0.02</v>
      </c>
      <c r="AK107" s="19">
        <v>0.02</v>
      </c>
      <c r="AL107" s="19">
        <v>0.02</v>
      </c>
      <c r="AM107" s="14"/>
      <c r="AN107" s="14"/>
      <c r="AO107" s="14"/>
      <c r="AP107" s="14"/>
    </row>
    <row r="108" spans="1:42" s="18" customFormat="1" x14ac:dyDescent="0.35">
      <c r="A108" s="14" t="s">
        <v>267</v>
      </c>
      <c r="B108" s="14" t="s">
        <v>334</v>
      </c>
      <c r="C108" s="14" t="s">
        <v>382</v>
      </c>
      <c r="D108" s="14" t="s">
        <v>3</v>
      </c>
      <c r="E108" s="14" t="s">
        <v>73</v>
      </c>
      <c r="F108" s="15" t="str">
        <f>IF(AND(O108=0,P108=0,S108=0,T108=0,W108=0,X108=0,AA108=0,AB108=0,AE108=0,AF108=0,AI108=0,AJ108=0),"CLOSED",IF(COUNTIF(AI108:AL108,"&gt;0")-COUNTIF(AI108:AL108,"&gt;=1")&gt;=2,"NP/UA",IF(S108&gt;=1,ROUND(S108*IFERROR((IF(AND(T108&gt;=1,AA108&gt;=1),AA108/T108*0.5,0)+IF(AND(U108&gt;=1,AB108&gt;=1),AB108/U108*0.3,0)+IF(AND(V108&gt;=1,AC108&gt;=1),AC108/V108*0.2,0))/(IF(AND(T108&gt;=1,AA108&gt;=1),0.5,0)+IF(AND(U108&gt;=1,AB108&gt;=1),0.3,0)+IF(AND(V108&gt;=1,AC108&gt;=1),0.2,0)),1)*IFERROR((IF(AND(AB108&gt;=1,AI108&gt;=1),AI108/AB108*0.5,0)+IF(AND(AC108&gt;=1,AJ108&gt;=1),AJ108/AC108*0.3,0)+IF(AND(AD108&gt;=1,AK108&gt;=1),AK108/AD108*0.2,0))/(IF(AND(AB108&gt;=1,AI108&gt;=1),0.5,0)+IF(AND(AC108&gt;=1,AJ108&gt;=1),0.3,0)+IF(AND(AD108&gt;=1,AK108&gt;=1),0.2,0)),1),0),IFERROR(ROUND((IF(ISNUMBER(M108),M108*0.4,0)+IF(AI108&gt;=1,AI108*0.25,0)+IF(AJ108&gt;=1,AJ108*0.15,0)+IF(AK108&gt;=1,AK108*0.1,0)+IF(AL108&gt;=1,AL108*0.1,0))/(IF(ISNUMBER(M108),0.4,0)+IF(AI108&gt;=1,0.25,0)+IF(AJ108&gt;=1,0.15,0)+IF(AK108&gt;=1,0.1,0)+IF(AL108&gt;=1,0.1,0)),0),"NP/UA"))))</f>
        <v>NP/UA</v>
      </c>
      <c r="G108" s="15">
        <f>IF(AND(O108=0,P108=0,S108=0,T108=0,W108=0,X108=0,AA108=0,AB108=0,AE108=0,AF108=0,AI108=0,AJ108=0),"CLOSED",IF(COUNTIF(AE108:AH108,"&gt;0")-COUNTIF(AE108:AH108,"&gt;=1")&gt;=2,"NP/UA",IF(O108&gt;=1,ROUND(O108*IFERROR((IF(AND(P108&gt;=1,W108&gt;=1),W108/P108*0.5,0)+IF(AND(Q108&gt;=1,X108&gt;=1),X108/Q108*0.3,0)+IF(AND(R108&gt;=1,Y108&gt;=1),Y108/R108*0.2,0))/(IF(AND(P108&gt;=1,W108&gt;=1),0.5,0)+IF(AND(Q108&gt;=1,X108&gt;=1),0.3,0)+IF(AND(R108&gt;=1,Y108&gt;=1),0.2,0)),1)*IFERROR((IF(AND(X108&gt;=1,AE108&gt;=1),AE108/X108*0.5,0)+IF(AND(Y108&gt;=1,AF108&gt;=1),AF108/Y108*0.3,0)+IF(AND(Z108&gt;=1,AG108&gt;=1),AG108/Z108*0.2,0))/(IF(AND(X108&gt;=1,AE108&gt;=1),0.5,0)+IF(AND(Y108&gt;=1,AF108&gt;=1),0.3,0)+IF(AND(Z108&gt;=1,AG108&gt;=1),0.2,0)),1),0),IFERROR(ROUND((IF(ISNUMBER(N108),N108*0.4,0)+IF(AE108&gt;=1,AE108*0.25,0)+IF(AF108&gt;=1,AF108*0.15,0)+IF(AG108&gt;=1,AG108*0.1,0)+IF(AH108&gt;=1,AH108*0.1,0))/(IF(ISNUMBER(N108),0.4,0)+IF(AE108&gt;=1,0.25,0)+IF(AF108&gt;=1,0.15,0)+IF(AG108&gt;=1,0.1,0)+IF(AH108&gt;=1,0.1,0)),0),"NP/UA"))))</f>
        <v>5</v>
      </c>
      <c r="H108" s="16" t="str">
        <f>IF(F108="NP/UA","Unavail",IF(F108="CLOSED","CLOSED",IF(ISNUMBER(F108),ROUND(F108/4,0),"Unavail")))</f>
        <v>Unavail</v>
      </c>
      <c r="I108" s="16">
        <f>IF(G108="NP/UA","Unavail",IF(G108="CLOSED","CLOSED",IF(ISNUMBER(G108),ROUND(G108/7,0),"Unavail")))</f>
        <v>1</v>
      </c>
      <c r="J108" s="16" t="str">
        <f>IF(F108="NP/UA","Unavail",IF(F108="CLOSED","CLOSED",IF(ISNUMBER(F108),ROUND(F108*0.25*0.75,0),"Unavail")))</f>
        <v>Unavail</v>
      </c>
      <c r="K108" s="16">
        <f>IF(G108="NP/UA","Unavail",IF(G108="CLOSED","CLOSED",IF(ISNUMBER(G108),ROUND(G108*(1/7)*0.75,0),"Unavail")))</f>
        <v>1</v>
      </c>
      <c r="L108" s="7"/>
      <c r="M108" s="17" t="str">
        <f>IF(AND(O108=0,P108=0,S108=0,T108=0,W108=0,X108=0,AA108=0,AB108=0,AE108=0,AF108=0,AI108=0,AJ108=0),"CLOSED",IF(COUNTIF(AI108:AL108,"&gt;0")-COUNTIF(AI108:AL108,"&gt;=1")&gt;=2,"NP/UA",IF(AA108&gt;=1,ROUND(AA108*IFERROR((IF(AND(AB108&gt;=1,AI108&gt;=1),AI108/AB108*0.5,0)+IF(AND(AC108&gt;=1,AJ108&gt;=1),AJ108/AC108*0.3,0)+IF(AND(AD108&gt;=1,AK108&gt;=1),AK108/AD108*0.2,0))/(IF(AND(AB108&gt;=1,AI108&gt;=1),0.5,0)+IF(AND(AC108&gt;=1,AJ108&gt;=1),0.3,0)+IF(AND(AD108&gt;=1,AK108&gt;=1),0.2,0)),1),0),IFERROR(ROUND((IF(AI108&gt;=1,AI108*0.5,0)+IF(AJ108&gt;=1,AJ108*0.3,0)+IF(AK108&gt;=1,AK108*0.2,0))/(IF(AI108&gt;=1,0.5,0)+IF(AJ108&gt;=1,0.3,0)+IF(AK108&gt;=1,0.2,0)),0),"NP/UA"))))</f>
        <v>NP/UA</v>
      </c>
      <c r="N108" s="17">
        <f>IF(AND(O108=0,P108=0,S108=0,T108=0,W108=0,X108=0,AA108=0,AB108=0,AE108=0,AF108=0,AI108=0,AJ108=0),"CLOSED",IF(COUNTIF(AE108:AH108,"&gt;0")-COUNTIF(AE108:AH108,"&gt;=1")&gt;=2,"NP/UA",IF(W108&gt;=1,ROUND(W108*IFERROR((IF(AND(X108&gt;=1,AE108&gt;=1),AE108/X108*0.5,0)+IF(AND(Y108&gt;=1,AF108&gt;=1),AF108/Y108*0.3,0)+IF(AND(Z108&gt;=1,AG108&gt;=1),AG108/Z108*0.2,0))/(IF(AND(X108&gt;=1,AE108&gt;=1),0.5,0)+IF(AND(Y108&gt;=1,AF108&gt;=1),0.3,0)+IF(AND(Z108&gt;=1,AG108&gt;=1),0.2,0)),1),0),IFERROR(ROUND((IF(AE108&gt;=1,AE108*0.5,0)+IF(AF108&gt;=1,AF108*0.3,0)+IF(AG108&gt;=1,AG108*0.2,0))/(IF(AE108&gt;=1,0.5,0)+IF(AF108&gt;=1,0.3,0)+IF(AG108&gt;=1,0.2,0)),0),"NP/UA"))))</f>
        <v>5</v>
      </c>
      <c r="O108" s="18">
        <v>2</v>
      </c>
      <c r="P108" s="18">
        <v>2</v>
      </c>
      <c r="Q108" s="19">
        <v>0.02</v>
      </c>
      <c r="R108" s="18">
        <v>0</v>
      </c>
      <c r="S108" s="18">
        <v>0</v>
      </c>
      <c r="T108" s="18">
        <v>0</v>
      </c>
      <c r="U108" s="19">
        <v>0.02</v>
      </c>
      <c r="V108" s="18">
        <v>0</v>
      </c>
      <c r="W108" s="18">
        <v>5</v>
      </c>
      <c r="X108" s="18">
        <v>4</v>
      </c>
      <c r="Y108" s="19">
        <v>0.02</v>
      </c>
      <c r="Z108" s="18">
        <v>0</v>
      </c>
      <c r="AA108" s="18">
        <v>0</v>
      </c>
      <c r="AB108" s="18">
        <v>0</v>
      </c>
      <c r="AC108" s="19">
        <v>0.02</v>
      </c>
      <c r="AD108" s="18">
        <v>0</v>
      </c>
      <c r="AE108" s="18">
        <v>0</v>
      </c>
      <c r="AF108" s="18">
        <v>1</v>
      </c>
      <c r="AG108" s="19">
        <v>0.02</v>
      </c>
      <c r="AH108" s="18">
        <v>0</v>
      </c>
      <c r="AI108" s="18">
        <v>0</v>
      </c>
      <c r="AJ108" s="18">
        <v>0</v>
      </c>
      <c r="AK108" s="19">
        <v>0.02</v>
      </c>
      <c r="AL108" s="18">
        <v>0</v>
      </c>
      <c r="AM108" s="14"/>
      <c r="AN108" s="14"/>
      <c r="AO108" s="14"/>
      <c r="AP108" s="14"/>
    </row>
    <row r="109" spans="1:42" s="18" customFormat="1" x14ac:dyDescent="0.35">
      <c r="A109" s="14" t="s">
        <v>289</v>
      </c>
      <c r="B109" s="14" t="s">
        <v>334</v>
      </c>
      <c r="C109" s="14" t="s">
        <v>382</v>
      </c>
      <c r="D109" s="14" t="s">
        <v>3</v>
      </c>
      <c r="E109" s="14" t="s">
        <v>12</v>
      </c>
      <c r="F109" s="15" t="str">
        <f>IF(AND(O109=0,P109=0,S109=0,T109=0,W109=0,X109=0,AA109=0,AB109=0,AE109=0,AF109=0,AI109=0,AJ109=0),"CLOSED",IF(COUNTIF(AI109:AL109,"&gt;0")-COUNTIF(AI109:AL109,"&gt;=1")&gt;=2,"NP/UA",IF(S109&gt;=1,ROUND(S109*IFERROR((IF(AND(T109&gt;=1,AA109&gt;=1),AA109/T109*0.5,0)+IF(AND(U109&gt;=1,AB109&gt;=1),AB109/U109*0.3,0)+IF(AND(V109&gt;=1,AC109&gt;=1),AC109/V109*0.2,0))/(IF(AND(T109&gt;=1,AA109&gt;=1),0.5,0)+IF(AND(U109&gt;=1,AB109&gt;=1),0.3,0)+IF(AND(V109&gt;=1,AC109&gt;=1),0.2,0)),1)*IFERROR((IF(AND(AB109&gt;=1,AI109&gt;=1),AI109/AB109*0.5,0)+IF(AND(AC109&gt;=1,AJ109&gt;=1),AJ109/AC109*0.3,0)+IF(AND(AD109&gt;=1,AK109&gt;=1),AK109/AD109*0.2,0))/(IF(AND(AB109&gt;=1,AI109&gt;=1),0.5,0)+IF(AND(AC109&gt;=1,AJ109&gt;=1),0.3,0)+IF(AND(AD109&gt;=1,AK109&gt;=1),0.2,0)),1),0),IFERROR(ROUND((IF(ISNUMBER(M109),M109*0.4,0)+IF(AI109&gt;=1,AI109*0.25,0)+IF(AJ109&gt;=1,AJ109*0.15,0)+IF(AK109&gt;=1,AK109*0.1,0)+IF(AL109&gt;=1,AL109*0.1,0))/(IF(ISNUMBER(M109),0.4,0)+IF(AI109&gt;=1,0.25,0)+IF(AJ109&gt;=1,0.15,0)+IF(AK109&gt;=1,0.1,0)+IF(AL109&gt;=1,0.1,0)),0),"NP/UA"))))</f>
        <v>NP/UA</v>
      </c>
      <c r="G109" s="15" t="str">
        <f>IF(AND(O109=0,P109=0,S109=0,T109=0,W109=0,X109=0,AA109=0,AB109=0,AE109=0,AF109=0,AI109=0,AJ109=0),"CLOSED",IF(COUNTIF(AE109:AH109,"&gt;0")-COUNTIF(AE109:AH109,"&gt;=1")&gt;=2,"NP/UA",IF(O109&gt;=1,ROUND(O109*IFERROR((IF(AND(P109&gt;=1,W109&gt;=1),W109/P109*0.5,0)+IF(AND(Q109&gt;=1,X109&gt;=1),X109/Q109*0.3,0)+IF(AND(R109&gt;=1,Y109&gt;=1),Y109/R109*0.2,0))/(IF(AND(P109&gt;=1,W109&gt;=1),0.5,0)+IF(AND(Q109&gt;=1,X109&gt;=1),0.3,0)+IF(AND(R109&gt;=1,Y109&gt;=1),0.2,0)),1)*IFERROR((IF(AND(X109&gt;=1,AE109&gt;=1),AE109/X109*0.5,0)+IF(AND(Y109&gt;=1,AF109&gt;=1),AF109/Y109*0.3,0)+IF(AND(Z109&gt;=1,AG109&gt;=1),AG109/Z109*0.2,0))/(IF(AND(X109&gt;=1,AE109&gt;=1),0.5,0)+IF(AND(Y109&gt;=1,AF109&gt;=1),0.3,0)+IF(AND(Z109&gt;=1,AG109&gt;=1),0.2,0)),1),0),IFERROR(ROUND((IF(ISNUMBER(N109),N109*0.4,0)+IF(AE109&gt;=1,AE109*0.25,0)+IF(AF109&gt;=1,AF109*0.15,0)+IF(AG109&gt;=1,AG109*0.1,0)+IF(AH109&gt;=1,AH109*0.1,0))/(IF(ISNUMBER(N109),0.4,0)+IF(AE109&gt;=1,0.25,0)+IF(AF109&gt;=1,0.15,0)+IF(AG109&gt;=1,0.1,0)+IF(AH109&gt;=1,0.1,0)),0),"NP/UA"))))</f>
        <v>NP/UA</v>
      </c>
      <c r="H109" s="16" t="str">
        <f>IF(F109="NP/UA","Unavail",IF(F109="CLOSED","CLOSED",IF(ISNUMBER(F109),ROUND(F109/4,0),"Unavail")))</f>
        <v>Unavail</v>
      </c>
      <c r="I109" s="16" t="str">
        <f>IF(G109="NP/UA","Unavail",IF(G109="CLOSED","CLOSED",IF(ISNUMBER(G109),ROUND(G109/7,0),"Unavail")))</f>
        <v>Unavail</v>
      </c>
      <c r="J109" s="16" t="str">
        <f>IF(F109="NP/UA","Unavail",IF(F109="CLOSED","CLOSED",IF(ISNUMBER(F109),ROUND(F109*0.25*0.75,0),"Unavail")))</f>
        <v>Unavail</v>
      </c>
      <c r="K109" s="16" t="str">
        <f>IF(G109="NP/UA","Unavail",IF(G109="CLOSED","CLOSED",IF(ISNUMBER(G109),ROUND(G109*(1/7)*0.75,0),"Unavail")))</f>
        <v>Unavail</v>
      </c>
      <c r="L109" s="7"/>
      <c r="M109" s="17" t="str">
        <f>IF(AND(O109=0,P109=0,S109=0,T109=0,W109=0,X109=0,AA109=0,AB109=0,AE109=0,AF109=0,AI109=0,AJ109=0),"CLOSED",IF(COUNTIF(AI109:AL109,"&gt;0")-COUNTIF(AI109:AL109,"&gt;=1")&gt;=2,"NP/UA",IF(AA109&gt;=1,ROUND(AA109*IFERROR((IF(AND(AB109&gt;=1,AI109&gt;=1),AI109/AB109*0.5,0)+IF(AND(AC109&gt;=1,AJ109&gt;=1),AJ109/AC109*0.3,0)+IF(AND(AD109&gt;=1,AK109&gt;=1),AK109/AD109*0.2,0))/(IF(AND(AB109&gt;=1,AI109&gt;=1),0.5,0)+IF(AND(AC109&gt;=1,AJ109&gt;=1),0.3,0)+IF(AND(AD109&gt;=1,AK109&gt;=1),0.2,0)),1),0),IFERROR(ROUND((IF(AI109&gt;=1,AI109*0.5,0)+IF(AJ109&gt;=1,AJ109*0.3,0)+IF(AK109&gt;=1,AK109*0.2,0))/(IF(AI109&gt;=1,0.5,0)+IF(AJ109&gt;=1,0.3,0)+IF(AK109&gt;=1,0.2,0)),0),"NP/UA"))))</f>
        <v>NP/UA</v>
      </c>
      <c r="N109" s="17" t="str">
        <f>IF(AND(O109=0,P109=0,S109=0,T109=0,W109=0,X109=0,AA109=0,AB109=0,AE109=0,AF109=0,AI109=0,AJ109=0),"CLOSED",IF(COUNTIF(AE109:AH109,"&gt;0")-COUNTIF(AE109:AH109,"&gt;=1")&gt;=2,"NP/UA",IF(W109&gt;=1,ROUND(W109*IFERROR((IF(AND(X109&gt;=1,AE109&gt;=1),AE109/X109*0.5,0)+IF(AND(Y109&gt;=1,AF109&gt;=1),AF109/Y109*0.3,0)+IF(AND(Z109&gt;=1,AG109&gt;=1),AG109/Z109*0.2,0))/(IF(AND(X109&gt;=1,AE109&gt;=1),0.5,0)+IF(AND(Y109&gt;=1,AF109&gt;=1),0.3,0)+IF(AND(Z109&gt;=1,AG109&gt;=1),0.2,0)),1),0),IFERROR(ROUND((IF(AE109&gt;=1,AE109*0.5,0)+IF(AF109&gt;=1,AF109*0.3,0)+IF(AG109&gt;=1,AG109*0.2,0))/(IF(AE109&gt;=1,0.5,0)+IF(AF109&gt;=1,0.3,0)+IF(AG109&gt;=1,0.2,0)),0),"NP/UA"))))</f>
        <v>NP/UA</v>
      </c>
      <c r="O109" s="18">
        <v>46</v>
      </c>
      <c r="P109" s="18">
        <v>37</v>
      </c>
      <c r="Q109" s="19">
        <v>0.02</v>
      </c>
      <c r="R109" s="19">
        <v>0.02</v>
      </c>
      <c r="S109" s="18">
        <v>13</v>
      </c>
      <c r="T109" s="18">
        <v>5</v>
      </c>
      <c r="U109" s="19">
        <v>0.02</v>
      </c>
      <c r="V109" s="19">
        <v>0.02</v>
      </c>
      <c r="W109" s="18">
        <v>61</v>
      </c>
      <c r="X109" s="19">
        <v>0.02</v>
      </c>
      <c r="Y109" s="19">
        <v>0.02</v>
      </c>
      <c r="Z109" s="19">
        <v>0.02</v>
      </c>
      <c r="AA109" s="18">
        <v>8</v>
      </c>
      <c r="AB109" s="19">
        <v>0.02</v>
      </c>
      <c r="AC109" s="19">
        <v>0.02</v>
      </c>
      <c r="AD109" s="19">
        <v>0.02</v>
      </c>
      <c r="AE109" s="19">
        <v>0.02</v>
      </c>
      <c r="AF109" s="19">
        <v>0.02</v>
      </c>
      <c r="AG109" s="19">
        <v>0.02</v>
      </c>
      <c r="AH109" s="19">
        <v>0.02</v>
      </c>
      <c r="AI109" s="19">
        <v>0.02</v>
      </c>
      <c r="AJ109" s="19">
        <v>0.02</v>
      </c>
      <c r="AK109" s="19">
        <v>0.02</v>
      </c>
      <c r="AL109" s="19">
        <v>0.02</v>
      </c>
      <c r="AM109" s="14"/>
      <c r="AN109" s="14"/>
      <c r="AO109" s="14"/>
      <c r="AP109" s="14"/>
    </row>
    <row r="110" spans="1:42" s="18" customFormat="1" x14ac:dyDescent="0.35">
      <c r="A110" s="14" t="s">
        <v>295</v>
      </c>
      <c r="B110" s="14" t="s">
        <v>334</v>
      </c>
      <c r="C110" s="14" t="s">
        <v>382</v>
      </c>
      <c r="D110" s="14" t="s">
        <v>3</v>
      </c>
      <c r="E110" s="14" t="s">
        <v>110</v>
      </c>
      <c r="F110" s="15" t="str">
        <f>IF(AND(O110=0,P110=0,S110=0,T110=0,W110=0,X110=0,AA110=0,AB110=0,AE110=0,AF110=0,AI110=0,AJ110=0),"CLOSED",IF(COUNTIF(AI110:AL110,"&gt;0")-COUNTIF(AI110:AL110,"&gt;=1")&gt;=2,"NP/UA",IF(S110&gt;=1,ROUND(S110*IFERROR((IF(AND(T110&gt;=1,AA110&gt;=1),AA110/T110*0.5,0)+IF(AND(U110&gt;=1,AB110&gt;=1),AB110/U110*0.3,0)+IF(AND(V110&gt;=1,AC110&gt;=1),AC110/V110*0.2,0))/(IF(AND(T110&gt;=1,AA110&gt;=1),0.5,0)+IF(AND(U110&gt;=1,AB110&gt;=1),0.3,0)+IF(AND(V110&gt;=1,AC110&gt;=1),0.2,0)),1)*IFERROR((IF(AND(AB110&gt;=1,AI110&gt;=1),AI110/AB110*0.5,0)+IF(AND(AC110&gt;=1,AJ110&gt;=1),AJ110/AC110*0.3,0)+IF(AND(AD110&gt;=1,AK110&gt;=1),AK110/AD110*0.2,0))/(IF(AND(AB110&gt;=1,AI110&gt;=1),0.5,0)+IF(AND(AC110&gt;=1,AJ110&gt;=1),0.3,0)+IF(AND(AD110&gt;=1,AK110&gt;=1),0.2,0)),1),0),IFERROR(ROUND((IF(ISNUMBER(M110),M110*0.4,0)+IF(AI110&gt;=1,AI110*0.25,0)+IF(AJ110&gt;=1,AJ110*0.15,0)+IF(AK110&gt;=1,AK110*0.1,0)+IF(AL110&gt;=1,AL110*0.1,0))/(IF(ISNUMBER(M110),0.4,0)+IF(AI110&gt;=1,0.25,0)+IF(AJ110&gt;=1,0.15,0)+IF(AK110&gt;=1,0.1,0)+IF(AL110&gt;=1,0.1,0)),0),"NP/UA"))))</f>
        <v>NP/UA</v>
      </c>
      <c r="G110" s="15">
        <f>IF(AND(O110=0,P110=0,S110=0,T110=0,W110=0,X110=0,AA110=0,AB110=0,AE110=0,AF110=0,AI110=0,AJ110=0),"CLOSED",IF(COUNTIF(AE110:AH110,"&gt;0")-COUNTIF(AE110:AH110,"&gt;=1")&gt;=2,"NP/UA",IF(O110&gt;=1,ROUND(O110*IFERROR((IF(AND(P110&gt;=1,W110&gt;=1),W110/P110*0.5,0)+IF(AND(Q110&gt;=1,X110&gt;=1),X110/Q110*0.3,0)+IF(AND(R110&gt;=1,Y110&gt;=1),Y110/R110*0.2,0))/(IF(AND(P110&gt;=1,W110&gt;=1),0.5,0)+IF(AND(Q110&gt;=1,X110&gt;=1),0.3,0)+IF(AND(R110&gt;=1,Y110&gt;=1),0.2,0)),1)*IFERROR((IF(AND(X110&gt;=1,AE110&gt;=1),AE110/X110*0.5,0)+IF(AND(Y110&gt;=1,AF110&gt;=1),AF110/Y110*0.3,0)+IF(AND(Z110&gt;=1,AG110&gt;=1),AG110/Z110*0.2,0))/(IF(AND(X110&gt;=1,AE110&gt;=1),0.5,0)+IF(AND(Y110&gt;=1,AF110&gt;=1),0.3,0)+IF(AND(Z110&gt;=1,AG110&gt;=1),0.2,0)),1),0),IFERROR(ROUND((IF(ISNUMBER(N110),N110*0.4,0)+IF(AE110&gt;=1,AE110*0.25,0)+IF(AF110&gt;=1,AF110*0.15,0)+IF(AG110&gt;=1,AG110*0.1,0)+IF(AH110&gt;=1,AH110*0.1,0))/(IF(ISNUMBER(N110),0.4,0)+IF(AE110&gt;=1,0.25,0)+IF(AF110&gt;=1,0.15,0)+IF(AG110&gt;=1,0.1,0)+IF(AH110&gt;=1,0.1,0)),0),"NP/UA"))))</f>
        <v>31</v>
      </c>
      <c r="H110" s="16" t="str">
        <f>IF(F110="NP/UA","Unavail",IF(F110="CLOSED","CLOSED",IF(ISNUMBER(F110),ROUND(F110/4,0),"Unavail")))</f>
        <v>Unavail</v>
      </c>
      <c r="I110" s="16">
        <f>IF(G110="NP/UA","Unavail",IF(G110="CLOSED","CLOSED",IF(ISNUMBER(G110),ROUND(G110/7,0),"Unavail")))</f>
        <v>4</v>
      </c>
      <c r="J110" s="16" t="str">
        <f>IF(F110="NP/UA","Unavail",IF(F110="CLOSED","CLOSED",IF(ISNUMBER(F110),ROUND(F110*0.25*0.75,0),"Unavail")))</f>
        <v>Unavail</v>
      </c>
      <c r="K110" s="16">
        <f>IF(G110="NP/UA","Unavail",IF(G110="CLOSED","CLOSED",IF(ISNUMBER(G110),ROUND(G110*(1/7)*0.75,0),"Unavail")))</f>
        <v>3</v>
      </c>
      <c r="L110" s="7"/>
      <c r="M110" s="17" t="str">
        <f>IF(AND(O110=0,P110=0,S110=0,T110=0,W110=0,X110=0,AA110=0,AB110=0,AE110=0,AF110=0,AI110=0,AJ110=0),"CLOSED",IF(COUNTIF(AI110:AL110,"&gt;0")-COUNTIF(AI110:AL110,"&gt;=1")&gt;=2,"NP/UA",IF(AA110&gt;=1,ROUND(AA110*IFERROR((IF(AND(AB110&gt;=1,AI110&gt;=1),AI110/AB110*0.5,0)+IF(AND(AC110&gt;=1,AJ110&gt;=1),AJ110/AC110*0.3,0)+IF(AND(AD110&gt;=1,AK110&gt;=1),AK110/AD110*0.2,0))/(IF(AND(AB110&gt;=1,AI110&gt;=1),0.5,0)+IF(AND(AC110&gt;=1,AJ110&gt;=1),0.3,0)+IF(AND(AD110&gt;=1,AK110&gt;=1),0.2,0)),1),0),IFERROR(ROUND((IF(AI110&gt;=1,AI110*0.5,0)+IF(AJ110&gt;=1,AJ110*0.3,0)+IF(AK110&gt;=1,AK110*0.2,0))/(IF(AI110&gt;=1,0.5,0)+IF(AJ110&gt;=1,0.3,0)+IF(AK110&gt;=1,0.2,0)),0),"NP/UA"))))</f>
        <v>NP/UA</v>
      </c>
      <c r="N110" s="17">
        <f>IF(AND(O110=0,P110=0,S110=0,T110=0,W110=0,X110=0,AA110=0,AB110=0,AE110=0,AF110=0,AI110=0,AJ110=0),"CLOSED",IF(COUNTIF(AE110:AH110,"&gt;0")-COUNTIF(AE110:AH110,"&gt;=1")&gt;=2,"NP/UA",IF(W110&gt;=1,ROUND(W110*IFERROR((IF(AND(X110&gt;=1,AE110&gt;=1),AE110/X110*0.5,0)+IF(AND(Y110&gt;=1,AF110&gt;=1),AF110/Y110*0.3,0)+IF(AND(Z110&gt;=1,AG110&gt;=1),AG110/Z110*0.2,0))/(IF(AND(X110&gt;=1,AE110&gt;=1),0.5,0)+IF(AND(Y110&gt;=1,AF110&gt;=1),0.3,0)+IF(AND(Z110&gt;=1,AG110&gt;=1),0.2,0)),1),0),IFERROR(ROUND((IF(AE110&gt;=1,AE110*0.5,0)+IF(AF110&gt;=1,AF110*0.3,0)+IF(AG110&gt;=1,AG110*0.2,0))/(IF(AE110&gt;=1,0.5,0)+IF(AF110&gt;=1,0.3,0)+IF(AG110&gt;=1,0.2,0)),0),"NP/UA"))))</f>
        <v>26</v>
      </c>
      <c r="O110" s="18">
        <v>21</v>
      </c>
      <c r="P110" s="18">
        <v>20</v>
      </c>
      <c r="Q110" s="18">
        <v>11</v>
      </c>
      <c r="R110" s="18">
        <v>14</v>
      </c>
      <c r="S110" s="18">
        <v>0</v>
      </c>
      <c r="T110" s="18">
        <v>0</v>
      </c>
      <c r="U110" s="18">
        <v>0</v>
      </c>
      <c r="V110" s="18">
        <v>0</v>
      </c>
      <c r="W110" s="18">
        <v>24</v>
      </c>
      <c r="X110" s="18">
        <v>18</v>
      </c>
      <c r="Y110" s="18">
        <v>21</v>
      </c>
      <c r="Z110" s="18">
        <v>14</v>
      </c>
      <c r="AA110" s="18">
        <v>0</v>
      </c>
      <c r="AB110" s="18">
        <v>0</v>
      </c>
      <c r="AC110" s="18">
        <v>0</v>
      </c>
      <c r="AD110" s="18">
        <v>0</v>
      </c>
      <c r="AE110" s="18">
        <v>19</v>
      </c>
      <c r="AF110" s="18">
        <v>20</v>
      </c>
      <c r="AG110" s="18">
        <v>18</v>
      </c>
      <c r="AH110" s="18">
        <v>9</v>
      </c>
      <c r="AI110" s="18">
        <v>0</v>
      </c>
      <c r="AJ110" s="18">
        <v>0</v>
      </c>
      <c r="AK110" s="18">
        <v>0</v>
      </c>
      <c r="AL110" s="18">
        <v>0</v>
      </c>
      <c r="AM110" s="14"/>
      <c r="AN110" s="14"/>
      <c r="AO110" s="14"/>
      <c r="AP110" s="14"/>
    </row>
    <row r="111" spans="1:42" s="18" customFormat="1" x14ac:dyDescent="0.35">
      <c r="A111" s="14" t="s">
        <v>297</v>
      </c>
      <c r="B111" s="14" t="s">
        <v>334</v>
      </c>
      <c r="C111" s="14" t="s">
        <v>382</v>
      </c>
      <c r="D111" s="14" t="s">
        <v>71</v>
      </c>
      <c r="E111" s="14" t="s">
        <v>72</v>
      </c>
      <c r="F111" s="15" t="str">
        <f>IF(AND(O111=0,P111=0,S111=0,T111=0,W111=0,X111=0,AA111=0,AB111=0,AE111=0,AF111=0,AI111=0,AJ111=0),"CLOSED",IF(COUNTIF(AI111:AL111,"&gt;0")-COUNTIF(AI111:AL111,"&gt;=1")&gt;=2,"NP/UA",IF(S111&gt;=1,ROUND(S111*IFERROR((IF(AND(T111&gt;=1,AA111&gt;=1),AA111/T111*0.5,0)+IF(AND(U111&gt;=1,AB111&gt;=1),AB111/U111*0.3,0)+IF(AND(V111&gt;=1,AC111&gt;=1),AC111/V111*0.2,0))/(IF(AND(T111&gt;=1,AA111&gt;=1),0.5,0)+IF(AND(U111&gt;=1,AB111&gt;=1),0.3,0)+IF(AND(V111&gt;=1,AC111&gt;=1),0.2,0)),1)*IFERROR((IF(AND(AB111&gt;=1,AI111&gt;=1),AI111/AB111*0.5,0)+IF(AND(AC111&gt;=1,AJ111&gt;=1),AJ111/AC111*0.3,0)+IF(AND(AD111&gt;=1,AK111&gt;=1),AK111/AD111*0.2,0))/(IF(AND(AB111&gt;=1,AI111&gt;=1),0.5,0)+IF(AND(AC111&gt;=1,AJ111&gt;=1),0.3,0)+IF(AND(AD111&gt;=1,AK111&gt;=1),0.2,0)),1),0),IFERROR(ROUND((IF(ISNUMBER(M111),M111*0.4,0)+IF(AI111&gt;=1,AI111*0.25,0)+IF(AJ111&gt;=1,AJ111*0.15,0)+IF(AK111&gt;=1,AK111*0.1,0)+IF(AL111&gt;=1,AL111*0.1,0))/(IF(ISNUMBER(M111),0.4,0)+IF(AI111&gt;=1,0.25,0)+IF(AJ111&gt;=1,0.15,0)+IF(AK111&gt;=1,0.1,0)+IF(AL111&gt;=1,0.1,0)),0),"NP/UA"))))</f>
        <v>NP/UA</v>
      </c>
      <c r="G111" s="15" t="str">
        <f>IF(AND(O111=0,P111=0,S111=0,T111=0,W111=0,X111=0,AA111=0,AB111=0,AE111=0,AF111=0,AI111=0,AJ111=0),"CLOSED",IF(COUNTIF(AE111:AH111,"&gt;0")-COUNTIF(AE111:AH111,"&gt;=1")&gt;=2,"NP/UA",IF(O111&gt;=1,ROUND(O111*IFERROR((IF(AND(P111&gt;=1,W111&gt;=1),W111/P111*0.5,0)+IF(AND(Q111&gt;=1,X111&gt;=1),X111/Q111*0.3,0)+IF(AND(R111&gt;=1,Y111&gt;=1),Y111/R111*0.2,0))/(IF(AND(P111&gt;=1,W111&gt;=1),0.5,0)+IF(AND(Q111&gt;=1,X111&gt;=1),0.3,0)+IF(AND(R111&gt;=1,Y111&gt;=1),0.2,0)),1)*IFERROR((IF(AND(X111&gt;=1,AE111&gt;=1),AE111/X111*0.5,0)+IF(AND(Y111&gt;=1,AF111&gt;=1),AF111/Y111*0.3,0)+IF(AND(Z111&gt;=1,AG111&gt;=1),AG111/Z111*0.2,0))/(IF(AND(X111&gt;=1,AE111&gt;=1),0.5,0)+IF(AND(Y111&gt;=1,AF111&gt;=1),0.3,0)+IF(AND(Z111&gt;=1,AG111&gt;=1),0.2,0)),1),0),IFERROR(ROUND((IF(ISNUMBER(N111),N111*0.4,0)+IF(AE111&gt;=1,AE111*0.25,0)+IF(AF111&gt;=1,AF111*0.15,0)+IF(AG111&gt;=1,AG111*0.1,0)+IF(AH111&gt;=1,AH111*0.1,0))/(IF(ISNUMBER(N111),0.4,0)+IF(AE111&gt;=1,0.25,0)+IF(AF111&gt;=1,0.15,0)+IF(AG111&gt;=1,0.1,0)+IF(AH111&gt;=1,0.1,0)),0),"NP/UA"))))</f>
        <v>NP/UA</v>
      </c>
      <c r="H111" s="16" t="str">
        <f>IF(F111="NP/UA","Unavail",IF(F111="CLOSED","CLOSED",IF(ISNUMBER(F111),ROUND(F111/4,0),"Unavail")))</f>
        <v>Unavail</v>
      </c>
      <c r="I111" s="16" t="str">
        <f>IF(G111="NP/UA","Unavail",IF(G111="CLOSED","CLOSED",IF(ISNUMBER(G111),ROUND(G111/7,0),"Unavail")))</f>
        <v>Unavail</v>
      </c>
      <c r="J111" s="16" t="str">
        <f>IF(F111="NP/UA","Unavail",IF(F111="CLOSED","CLOSED",IF(ISNUMBER(F111),ROUND(F111*0.25*0.75,0),"Unavail")))</f>
        <v>Unavail</v>
      </c>
      <c r="K111" s="16" t="str">
        <f>IF(G111="NP/UA","Unavail",IF(G111="CLOSED","CLOSED",IF(ISNUMBER(G111),ROUND(G111*(1/7)*0.75,0),"Unavail")))</f>
        <v>Unavail</v>
      </c>
      <c r="L111" s="7"/>
      <c r="M111" s="17" t="str">
        <f>IF(AND(O111=0,P111=0,S111=0,T111=0,W111=0,X111=0,AA111=0,AB111=0,AE111=0,AF111=0,AI111=0,AJ111=0),"CLOSED",IF(COUNTIF(AI111:AL111,"&gt;0")-COUNTIF(AI111:AL111,"&gt;=1")&gt;=2,"NP/UA",IF(AA111&gt;=1,ROUND(AA111*IFERROR((IF(AND(AB111&gt;=1,AI111&gt;=1),AI111/AB111*0.5,0)+IF(AND(AC111&gt;=1,AJ111&gt;=1),AJ111/AC111*0.3,0)+IF(AND(AD111&gt;=1,AK111&gt;=1),AK111/AD111*0.2,0))/(IF(AND(AB111&gt;=1,AI111&gt;=1),0.5,0)+IF(AND(AC111&gt;=1,AJ111&gt;=1),0.3,0)+IF(AND(AD111&gt;=1,AK111&gt;=1),0.2,0)),1),0),IFERROR(ROUND((IF(AI111&gt;=1,AI111*0.5,0)+IF(AJ111&gt;=1,AJ111*0.3,0)+IF(AK111&gt;=1,AK111*0.2,0))/(IF(AI111&gt;=1,0.5,0)+IF(AJ111&gt;=1,0.3,0)+IF(AK111&gt;=1,0.2,0)),0),"NP/UA"))))</f>
        <v>NP/UA</v>
      </c>
      <c r="N111" s="17" t="str">
        <f>IF(AND(O111=0,P111=0,S111=0,T111=0,W111=0,X111=0,AA111=0,AB111=0,AE111=0,AF111=0,AI111=0,AJ111=0),"CLOSED",IF(COUNTIF(AE111:AH111,"&gt;0")-COUNTIF(AE111:AH111,"&gt;=1")&gt;=2,"NP/UA",IF(W111&gt;=1,ROUND(W111*IFERROR((IF(AND(X111&gt;=1,AE111&gt;=1),AE111/X111*0.5,0)+IF(AND(Y111&gt;=1,AF111&gt;=1),AF111/Y111*0.3,0)+IF(AND(Z111&gt;=1,AG111&gt;=1),AG111/Z111*0.2,0))/(IF(AND(X111&gt;=1,AE111&gt;=1),0.5,0)+IF(AND(Y111&gt;=1,AF111&gt;=1),0.3,0)+IF(AND(Z111&gt;=1,AG111&gt;=1),0.2,0)),1),0),IFERROR(ROUND((IF(AE111&gt;=1,AE111*0.5,0)+IF(AF111&gt;=1,AF111*0.3,0)+IF(AG111&gt;=1,AG111*0.2,0))/(IF(AE111&gt;=1,0.5,0)+IF(AF111&gt;=1,0.3,0)+IF(AG111&gt;=1,0.2,0)),0),"NP/UA"))))</f>
        <v>NP/UA</v>
      </c>
      <c r="O111" s="18">
        <v>0</v>
      </c>
      <c r="P111" s="19">
        <v>0.02</v>
      </c>
      <c r="Q111" s="19">
        <v>0.02</v>
      </c>
      <c r="R111" s="19">
        <v>0.02</v>
      </c>
      <c r="S111" s="18">
        <v>0</v>
      </c>
      <c r="T111" s="19">
        <v>0.02</v>
      </c>
      <c r="U111" s="19">
        <v>0.02</v>
      </c>
      <c r="V111" s="19">
        <v>0.02</v>
      </c>
      <c r="W111" s="18">
        <v>0</v>
      </c>
      <c r="X111" s="19">
        <v>0.02</v>
      </c>
      <c r="Y111" s="19">
        <v>0.02</v>
      </c>
      <c r="Z111" s="19">
        <v>0.02</v>
      </c>
      <c r="AA111" s="18">
        <v>0</v>
      </c>
      <c r="AB111" s="19">
        <v>0.02</v>
      </c>
      <c r="AC111" s="19">
        <v>0.02</v>
      </c>
      <c r="AD111" s="19">
        <v>0.02</v>
      </c>
      <c r="AE111" s="18">
        <v>0</v>
      </c>
      <c r="AF111" s="19">
        <v>0.02</v>
      </c>
      <c r="AG111" s="19">
        <v>0.02</v>
      </c>
      <c r="AH111" s="19">
        <v>0.02</v>
      </c>
      <c r="AI111" s="18">
        <v>0</v>
      </c>
      <c r="AJ111" s="19">
        <v>0.02</v>
      </c>
      <c r="AK111" s="19">
        <v>0.02</v>
      </c>
      <c r="AL111" s="19">
        <v>0.02</v>
      </c>
      <c r="AM111" s="14"/>
      <c r="AN111" s="14"/>
      <c r="AO111" s="14"/>
      <c r="AP111" s="14"/>
    </row>
    <row r="112" spans="1:42" s="18" customFormat="1" x14ac:dyDescent="0.35">
      <c r="A112" s="14" t="s">
        <v>300</v>
      </c>
      <c r="B112" s="14" t="s">
        <v>334</v>
      </c>
      <c r="C112" s="14" t="s">
        <v>382</v>
      </c>
      <c r="D112" s="14" t="s">
        <v>3</v>
      </c>
      <c r="E112" s="14" t="s">
        <v>110</v>
      </c>
      <c r="F112" s="15" t="str">
        <f>IF(AND(O112=0,P112=0,S112=0,T112=0,W112=0,X112=0,AA112=0,AB112=0,AE112=0,AF112=0,AI112=0,AJ112=0),"CLOSED",IF(COUNTIF(AI112:AL112,"&gt;0")-COUNTIF(AI112:AL112,"&gt;=1")&gt;=2,"NP/UA",IF(S112&gt;=1,ROUND(S112*IFERROR((IF(AND(T112&gt;=1,AA112&gt;=1),AA112/T112*0.5,0)+IF(AND(U112&gt;=1,AB112&gt;=1),AB112/U112*0.3,0)+IF(AND(V112&gt;=1,AC112&gt;=1),AC112/V112*0.2,0))/(IF(AND(T112&gt;=1,AA112&gt;=1),0.5,0)+IF(AND(U112&gt;=1,AB112&gt;=1),0.3,0)+IF(AND(V112&gt;=1,AC112&gt;=1),0.2,0)),1)*IFERROR((IF(AND(AB112&gt;=1,AI112&gt;=1),AI112/AB112*0.5,0)+IF(AND(AC112&gt;=1,AJ112&gt;=1),AJ112/AC112*0.3,0)+IF(AND(AD112&gt;=1,AK112&gt;=1),AK112/AD112*0.2,0))/(IF(AND(AB112&gt;=1,AI112&gt;=1),0.5,0)+IF(AND(AC112&gt;=1,AJ112&gt;=1),0.3,0)+IF(AND(AD112&gt;=1,AK112&gt;=1),0.2,0)),1),0),IFERROR(ROUND((IF(ISNUMBER(M112),M112*0.4,0)+IF(AI112&gt;=1,AI112*0.25,0)+IF(AJ112&gt;=1,AJ112*0.15,0)+IF(AK112&gt;=1,AK112*0.1,0)+IF(AL112&gt;=1,AL112*0.1,0))/(IF(ISNUMBER(M112),0.4,0)+IF(AI112&gt;=1,0.25,0)+IF(AJ112&gt;=1,0.15,0)+IF(AK112&gt;=1,0.1,0)+IF(AL112&gt;=1,0.1,0)),0),"NP/UA"))))</f>
        <v>NP/UA</v>
      </c>
      <c r="G112" s="15">
        <f>IF(AND(O112=0,P112=0,S112=0,T112=0,W112=0,X112=0,AA112=0,AB112=0,AE112=0,AF112=0,AI112=0,AJ112=0),"CLOSED",IF(COUNTIF(AE112:AH112,"&gt;0")-COUNTIF(AE112:AH112,"&gt;=1")&gt;=2,"NP/UA",IF(O112&gt;=1,ROUND(O112*IFERROR((IF(AND(P112&gt;=1,W112&gt;=1),W112/P112*0.5,0)+IF(AND(Q112&gt;=1,X112&gt;=1),X112/Q112*0.3,0)+IF(AND(R112&gt;=1,Y112&gt;=1),Y112/R112*0.2,0))/(IF(AND(P112&gt;=1,W112&gt;=1),0.5,0)+IF(AND(Q112&gt;=1,X112&gt;=1),0.3,0)+IF(AND(R112&gt;=1,Y112&gt;=1),0.2,0)),1)*IFERROR((IF(AND(X112&gt;=1,AE112&gt;=1),AE112/X112*0.5,0)+IF(AND(Y112&gt;=1,AF112&gt;=1),AF112/Y112*0.3,0)+IF(AND(Z112&gt;=1,AG112&gt;=1),AG112/Z112*0.2,0))/(IF(AND(X112&gt;=1,AE112&gt;=1),0.5,0)+IF(AND(Y112&gt;=1,AF112&gt;=1),0.3,0)+IF(AND(Z112&gt;=1,AG112&gt;=1),0.2,0)),1),0),IFERROR(ROUND((IF(ISNUMBER(N112),N112*0.4,0)+IF(AE112&gt;=1,AE112*0.25,0)+IF(AF112&gt;=1,AF112*0.15,0)+IF(AG112&gt;=1,AG112*0.1,0)+IF(AH112&gt;=1,AH112*0.1,0))/(IF(ISNUMBER(N112),0.4,0)+IF(AE112&gt;=1,0.25,0)+IF(AF112&gt;=1,0.15,0)+IF(AG112&gt;=1,0.1,0)+IF(AH112&gt;=1,0.1,0)),0),"NP/UA"))))</f>
        <v>17</v>
      </c>
      <c r="H112" s="16" t="str">
        <f>IF(F112="NP/UA","Unavail",IF(F112="CLOSED","CLOSED",IF(ISNUMBER(F112),ROUND(F112/4,0),"Unavail")))</f>
        <v>Unavail</v>
      </c>
      <c r="I112" s="16">
        <f>IF(G112="NP/UA","Unavail",IF(G112="CLOSED","CLOSED",IF(ISNUMBER(G112),ROUND(G112/7,0),"Unavail")))</f>
        <v>2</v>
      </c>
      <c r="J112" s="16" t="str">
        <f>IF(F112="NP/UA","Unavail",IF(F112="CLOSED","CLOSED",IF(ISNUMBER(F112),ROUND(F112*0.25*0.75,0),"Unavail")))</f>
        <v>Unavail</v>
      </c>
      <c r="K112" s="16">
        <f>IF(G112="NP/UA","Unavail",IF(G112="CLOSED","CLOSED",IF(ISNUMBER(G112),ROUND(G112*(1/7)*0.75,0),"Unavail")))</f>
        <v>2</v>
      </c>
      <c r="L112" s="7"/>
      <c r="M112" s="17" t="str">
        <f>IF(AND(O112=0,P112=0,S112=0,T112=0,W112=0,X112=0,AA112=0,AB112=0,AE112=0,AF112=0,AI112=0,AJ112=0),"CLOSED",IF(COUNTIF(AI112:AL112,"&gt;0")-COUNTIF(AI112:AL112,"&gt;=1")&gt;=2,"NP/UA",IF(AA112&gt;=1,ROUND(AA112*IFERROR((IF(AND(AB112&gt;=1,AI112&gt;=1),AI112/AB112*0.5,0)+IF(AND(AC112&gt;=1,AJ112&gt;=1),AJ112/AC112*0.3,0)+IF(AND(AD112&gt;=1,AK112&gt;=1),AK112/AD112*0.2,0))/(IF(AND(AB112&gt;=1,AI112&gt;=1),0.5,0)+IF(AND(AC112&gt;=1,AJ112&gt;=1),0.3,0)+IF(AND(AD112&gt;=1,AK112&gt;=1),0.2,0)),1),0),IFERROR(ROUND((IF(AI112&gt;=1,AI112*0.5,0)+IF(AJ112&gt;=1,AJ112*0.3,0)+IF(AK112&gt;=1,AK112*0.2,0))/(IF(AI112&gt;=1,0.5,0)+IF(AJ112&gt;=1,0.3,0)+IF(AK112&gt;=1,0.2,0)),0),"NP/UA"))))</f>
        <v>NP/UA</v>
      </c>
      <c r="N112" s="17">
        <f>IF(AND(O112=0,P112=0,S112=0,T112=0,W112=0,X112=0,AA112=0,AB112=0,AE112=0,AF112=0,AI112=0,AJ112=0),"CLOSED",IF(COUNTIF(AE112:AH112,"&gt;0")-COUNTIF(AE112:AH112,"&gt;=1")&gt;=2,"NP/UA",IF(W112&gt;=1,ROUND(W112*IFERROR((IF(AND(X112&gt;=1,AE112&gt;=1),AE112/X112*0.5,0)+IF(AND(Y112&gt;=1,AF112&gt;=1),AF112/Y112*0.3,0)+IF(AND(Z112&gt;=1,AG112&gt;=1),AG112/Z112*0.2,0))/(IF(AND(X112&gt;=1,AE112&gt;=1),0.5,0)+IF(AND(Y112&gt;=1,AF112&gt;=1),0.3,0)+IF(AND(Z112&gt;=1,AG112&gt;=1),0.2,0)),1),0),IFERROR(ROUND((IF(AE112&gt;=1,AE112*0.5,0)+IF(AF112&gt;=1,AF112*0.3,0)+IF(AG112&gt;=1,AG112*0.2,0))/(IF(AE112&gt;=1,0.5,0)+IF(AF112&gt;=1,0.3,0)+IF(AG112&gt;=1,0.2,0)),0),"NP/UA"))))</f>
        <v>9</v>
      </c>
      <c r="O112" s="18">
        <v>5</v>
      </c>
      <c r="P112" s="18">
        <v>8</v>
      </c>
      <c r="Q112" s="18">
        <v>1</v>
      </c>
      <c r="R112" s="18">
        <v>6</v>
      </c>
      <c r="S112" s="18">
        <v>0</v>
      </c>
      <c r="T112" s="18">
        <v>0</v>
      </c>
      <c r="U112" s="18">
        <v>0</v>
      </c>
      <c r="V112" s="18">
        <v>0</v>
      </c>
      <c r="W112" s="18">
        <v>10</v>
      </c>
      <c r="X112" s="18">
        <v>9</v>
      </c>
      <c r="Y112" s="18">
        <v>12</v>
      </c>
      <c r="Z112" s="18">
        <v>13</v>
      </c>
      <c r="AA112" s="18">
        <v>0</v>
      </c>
      <c r="AB112" s="18">
        <v>0</v>
      </c>
      <c r="AC112" s="18">
        <v>0</v>
      </c>
      <c r="AD112" s="18">
        <v>0</v>
      </c>
      <c r="AE112" s="18">
        <v>8</v>
      </c>
      <c r="AF112" s="18">
        <v>11</v>
      </c>
      <c r="AG112" s="18">
        <v>13</v>
      </c>
      <c r="AH112" s="18">
        <v>17</v>
      </c>
      <c r="AI112" s="18">
        <v>0</v>
      </c>
      <c r="AJ112" s="18">
        <v>0</v>
      </c>
      <c r="AK112" s="18">
        <v>0</v>
      </c>
      <c r="AL112" s="18">
        <v>0</v>
      </c>
      <c r="AM112" s="14"/>
      <c r="AN112" s="14"/>
      <c r="AO112" s="14"/>
      <c r="AP112" s="14"/>
    </row>
    <row r="113" spans="1:42" s="18" customFormat="1" x14ac:dyDescent="0.35">
      <c r="A113" s="14" t="s">
        <v>303</v>
      </c>
      <c r="B113" s="14" t="s">
        <v>334</v>
      </c>
      <c r="C113" s="14" t="s">
        <v>382</v>
      </c>
      <c r="D113" s="14" t="s">
        <v>3</v>
      </c>
      <c r="E113" s="14" t="s">
        <v>13</v>
      </c>
      <c r="F113" s="15" t="str">
        <f>IF(AND(O113=0,P113=0,S113=0,T113=0,W113=0,X113=0,AA113=0,AB113=0,AE113=0,AF113=0,AI113=0,AJ113=0),"CLOSED",IF(COUNTIF(AI113:AL113,"&gt;0")-COUNTIF(AI113:AL113,"&gt;=1")&gt;=2,"NP/UA",IF(S113&gt;=1,ROUND(S113*IFERROR((IF(AND(T113&gt;=1,AA113&gt;=1),AA113/T113*0.5,0)+IF(AND(U113&gt;=1,AB113&gt;=1),AB113/U113*0.3,0)+IF(AND(V113&gt;=1,AC113&gt;=1),AC113/V113*0.2,0))/(IF(AND(T113&gt;=1,AA113&gt;=1),0.5,0)+IF(AND(U113&gt;=1,AB113&gt;=1),0.3,0)+IF(AND(V113&gt;=1,AC113&gt;=1),0.2,0)),1)*IFERROR((IF(AND(AB113&gt;=1,AI113&gt;=1),AI113/AB113*0.5,0)+IF(AND(AC113&gt;=1,AJ113&gt;=1),AJ113/AC113*0.3,0)+IF(AND(AD113&gt;=1,AK113&gt;=1),AK113/AD113*0.2,0))/(IF(AND(AB113&gt;=1,AI113&gt;=1),0.5,0)+IF(AND(AC113&gt;=1,AJ113&gt;=1),0.3,0)+IF(AND(AD113&gt;=1,AK113&gt;=1),0.2,0)),1),0),IFERROR(ROUND((IF(ISNUMBER(M113),M113*0.4,0)+IF(AI113&gt;=1,AI113*0.25,0)+IF(AJ113&gt;=1,AJ113*0.15,0)+IF(AK113&gt;=1,AK113*0.1,0)+IF(AL113&gt;=1,AL113*0.1,0))/(IF(ISNUMBER(M113),0.4,0)+IF(AI113&gt;=1,0.25,0)+IF(AJ113&gt;=1,0.15,0)+IF(AK113&gt;=1,0.1,0)+IF(AL113&gt;=1,0.1,0)),0),"NP/UA"))))</f>
        <v>NP/UA</v>
      </c>
      <c r="G113" s="15" t="str">
        <f>IF(AND(O113=0,P113=0,S113=0,T113=0,W113=0,X113=0,AA113=0,AB113=0,AE113=0,AF113=0,AI113=0,AJ113=0),"CLOSED",IF(COUNTIF(AE113:AH113,"&gt;0")-COUNTIF(AE113:AH113,"&gt;=1")&gt;=2,"NP/UA",IF(O113&gt;=1,ROUND(O113*IFERROR((IF(AND(P113&gt;=1,W113&gt;=1),W113/P113*0.5,0)+IF(AND(Q113&gt;=1,X113&gt;=1),X113/Q113*0.3,0)+IF(AND(R113&gt;=1,Y113&gt;=1),Y113/R113*0.2,0))/(IF(AND(P113&gt;=1,W113&gt;=1),0.5,0)+IF(AND(Q113&gt;=1,X113&gt;=1),0.3,0)+IF(AND(R113&gt;=1,Y113&gt;=1),0.2,0)),1)*IFERROR((IF(AND(X113&gt;=1,AE113&gt;=1),AE113/X113*0.5,0)+IF(AND(Y113&gt;=1,AF113&gt;=1),AF113/Y113*0.3,0)+IF(AND(Z113&gt;=1,AG113&gt;=1),AG113/Z113*0.2,0))/(IF(AND(X113&gt;=1,AE113&gt;=1),0.5,0)+IF(AND(Y113&gt;=1,AF113&gt;=1),0.3,0)+IF(AND(Z113&gt;=1,AG113&gt;=1),0.2,0)),1),0),IFERROR(ROUND((IF(ISNUMBER(N113),N113*0.4,0)+IF(AE113&gt;=1,AE113*0.25,0)+IF(AF113&gt;=1,AF113*0.15,0)+IF(AG113&gt;=1,AG113*0.1,0)+IF(AH113&gt;=1,AH113*0.1,0))/(IF(ISNUMBER(N113),0.4,0)+IF(AE113&gt;=1,0.25,0)+IF(AF113&gt;=1,0.15,0)+IF(AG113&gt;=1,0.1,0)+IF(AH113&gt;=1,0.1,0)),0),"NP/UA"))))</f>
        <v>NP/UA</v>
      </c>
      <c r="H113" s="16" t="str">
        <f>IF(F113="NP/UA","Unavail",IF(F113="CLOSED","CLOSED",IF(ISNUMBER(F113),ROUND(F113/4,0),"Unavail")))</f>
        <v>Unavail</v>
      </c>
      <c r="I113" s="16" t="str">
        <f>IF(G113="NP/UA","Unavail",IF(G113="CLOSED","CLOSED",IF(ISNUMBER(G113),ROUND(G113/7,0),"Unavail")))</f>
        <v>Unavail</v>
      </c>
      <c r="J113" s="16" t="str">
        <f>IF(F113="NP/UA","Unavail",IF(F113="CLOSED","CLOSED",IF(ISNUMBER(F113),ROUND(F113*0.25*0.75,0),"Unavail")))</f>
        <v>Unavail</v>
      </c>
      <c r="K113" s="16" t="str">
        <f>IF(G113="NP/UA","Unavail",IF(G113="CLOSED","CLOSED",IF(ISNUMBER(G113),ROUND(G113*(1/7)*0.75,0),"Unavail")))</f>
        <v>Unavail</v>
      </c>
      <c r="L113" s="7"/>
      <c r="M113" s="17" t="str">
        <f>IF(AND(O113=0,P113=0,S113=0,T113=0,W113=0,X113=0,AA113=0,AB113=0,AE113=0,AF113=0,AI113=0,AJ113=0),"CLOSED",IF(COUNTIF(AI113:AL113,"&gt;0")-COUNTIF(AI113:AL113,"&gt;=1")&gt;=2,"NP/UA",IF(AA113&gt;=1,ROUND(AA113*IFERROR((IF(AND(AB113&gt;=1,AI113&gt;=1),AI113/AB113*0.5,0)+IF(AND(AC113&gt;=1,AJ113&gt;=1),AJ113/AC113*0.3,0)+IF(AND(AD113&gt;=1,AK113&gt;=1),AK113/AD113*0.2,0))/(IF(AND(AB113&gt;=1,AI113&gt;=1),0.5,0)+IF(AND(AC113&gt;=1,AJ113&gt;=1),0.3,0)+IF(AND(AD113&gt;=1,AK113&gt;=1),0.2,0)),1),0),IFERROR(ROUND((IF(AI113&gt;=1,AI113*0.5,0)+IF(AJ113&gt;=1,AJ113*0.3,0)+IF(AK113&gt;=1,AK113*0.2,0))/(IF(AI113&gt;=1,0.5,0)+IF(AJ113&gt;=1,0.3,0)+IF(AK113&gt;=1,0.2,0)),0),"NP/UA"))))</f>
        <v>NP/UA</v>
      </c>
      <c r="N113" s="17" t="str">
        <f>IF(AND(O113=0,P113=0,S113=0,T113=0,W113=0,X113=0,AA113=0,AB113=0,AE113=0,AF113=0,AI113=0,AJ113=0),"CLOSED",IF(COUNTIF(AE113:AH113,"&gt;0")-COUNTIF(AE113:AH113,"&gt;=1")&gt;=2,"NP/UA",IF(W113&gt;=1,ROUND(W113*IFERROR((IF(AND(X113&gt;=1,AE113&gt;=1),AE113/X113*0.5,0)+IF(AND(Y113&gt;=1,AF113&gt;=1),AF113/Y113*0.3,0)+IF(AND(Z113&gt;=1,AG113&gt;=1),AG113/Z113*0.2,0))/(IF(AND(X113&gt;=1,AE113&gt;=1),0.5,0)+IF(AND(Y113&gt;=1,AF113&gt;=1),0.3,0)+IF(AND(Z113&gt;=1,AG113&gt;=1),0.2,0)),1),0),IFERROR(ROUND((IF(AE113&gt;=1,AE113*0.5,0)+IF(AF113&gt;=1,AF113*0.3,0)+IF(AG113&gt;=1,AG113*0.2,0))/(IF(AE113&gt;=1,0.5,0)+IF(AF113&gt;=1,0.3,0)+IF(AG113&gt;=1,0.2,0)),0),"NP/UA"))))</f>
        <v>NP/UA</v>
      </c>
      <c r="O113" s="18">
        <v>27</v>
      </c>
      <c r="P113" s="19">
        <v>0.02</v>
      </c>
      <c r="Q113" s="19">
        <v>0.02</v>
      </c>
      <c r="R113" s="19">
        <v>0.02</v>
      </c>
      <c r="S113" s="18">
        <v>32</v>
      </c>
      <c r="T113" s="19">
        <v>0.02</v>
      </c>
      <c r="U113" s="19">
        <v>0.02</v>
      </c>
      <c r="V113" s="19">
        <v>0.02</v>
      </c>
      <c r="W113" s="18">
        <v>37</v>
      </c>
      <c r="X113" s="19">
        <v>0.02</v>
      </c>
      <c r="Y113" s="19">
        <v>0.02</v>
      </c>
      <c r="Z113" s="19">
        <v>0.02</v>
      </c>
      <c r="AA113" s="18">
        <v>66</v>
      </c>
      <c r="AB113" s="19">
        <v>0.02</v>
      </c>
      <c r="AC113" s="19">
        <v>0.02</v>
      </c>
      <c r="AD113" s="19">
        <v>0.02</v>
      </c>
      <c r="AE113" s="18">
        <v>50</v>
      </c>
      <c r="AF113" s="19">
        <v>0.02</v>
      </c>
      <c r="AG113" s="19">
        <v>0.02</v>
      </c>
      <c r="AH113" s="19">
        <v>0.02</v>
      </c>
      <c r="AI113" s="18">
        <v>69</v>
      </c>
      <c r="AJ113" s="19">
        <v>0.02</v>
      </c>
      <c r="AK113" s="19">
        <v>0.02</v>
      </c>
      <c r="AL113" s="19">
        <v>0.02</v>
      </c>
      <c r="AM113" s="14"/>
      <c r="AN113" s="14"/>
      <c r="AO113" s="14"/>
      <c r="AP113" s="14"/>
    </row>
    <row r="114" spans="1:42" s="18" customFormat="1" x14ac:dyDescent="0.35">
      <c r="A114" s="14" t="s">
        <v>326</v>
      </c>
      <c r="B114" s="14" t="s">
        <v>334</v>
      </c>
      <c r="C114" s="14" t="s">
        <v>382</v>
      </c>
      <c r="D114" s="14" t="s">
        <v>3</v>
      </c>
      <c r="E114" s="14" t="s">
        <v>61</v>
      </c>
      <c r="F114" s="15" t="str">
        <f>IF(AND(O114=0,P114=0,S114=0,T114=0,W114=0,X114=0,AA114=0,AB114=0,AE114=0,AF114=0,AI114=0,AJ114=0),"CLOSED",IF(COUNTIF(AI114:AL114,"&gt;0")-COUNTIF(AI114:AL114,"&gt;=1")&gt;=2,"NP/UA",IF(S114&gt;=1,ROUND(S114*IFERROR((IF(AND(T114&gt;=1,AA114&gt;=1),AA114/T114*0.5,0)+IF(AND(U114&gt;=1,AB114&gt;=1),AB114/U114*0.3,0)+IF(AND(V114&gt;=1,AC114&gt;=1),AC114/V114*0.2,0))/(IF(AND(T114&gt;=1,AA114&gt;=1),0.5,0)+IF(AND(U114&gt;=1,AB114&gt;=1),0.3,0)+IF(AND(V114&gt;=1,AC114&gt;=1),0.2,0)),1)*IFERROR((IF(AND(AB114&gt;=1,AI114&gt;=1),AI114/AB114*0.5,0)+IF(AND(AC114&gt;=1,AJ114&gt;=1),AJ114/AC114*0.3,0)+IF(AND(AD114&gt;=1,AK114&gt;=1),AK114/AD114*0.2,0))/(IF(AND(AB114&gt;=1,AI114&gt;=1),0.5,0)+IF(AND(AC114&gt;=1,AJ114&gt;=1),0.3,0)+IF(AND(AD114&gt;=1,AK114&gt;=1),0.2,0)),1),0),IFERROR(ROUND((IF(ISNUMBER(M114),M114*0.4,0)+IF(AI114&gt;=1,AI114*0.25,0)+IF(AJ114&gt;=1,AJ114*0.15,0)+IF(AK114&gt;=1,AK114*0.1,0)+IF(AL114&gt;=1,AL114*0.1,0))/(IF(ISNUMBER(M114),0.4,0)+IF(AI114&gt;=1,0.25,0)+IF(AJ114&gt;=1,0.15,0)+IF(AK114&gt;=1,0.1,0)+IF(AL114&gt;=1,0.1,0)),0),"NP/UA"))))</f>
        <v>NP/UA</v>
      </c>
      <c r="G114" s="15" t="str">
        <f>IF(AND(O114=0,P114=0,S114=0,T114=0,W114=0,X114=0,AA114=0,AB114=0,AE114=0,AF114=0,AI114=0,AJ114=0),"CLOSED",IF(COUNTIF(AE114:AH114,"&gt;0")-COUNTIF(AE114:AH114,"&gt;=1")&gt;=2,"NP/UA",IF(O114&gt;=1,ROUND(O114*IFERROR((IF(AND(P114&gt;=1,W114&gt;=1),W114/P114*0.5,0)+IF(AND(Q114&gt;=1,X114&gt;=1),X114/Q114*0.3,0)+IF(AND(R114&gt;=1,Y114&gt;=1),Y114/R114*0.2,0))/(IF(AND(P114&gt;=1,W114&gt;=1),0.5,0)+IF(AND(Q114&gt;=1,X114&gt;=1),0.3,0)+IF(AND(R114&gt;=1,Y114&gt;=1),0.2,0)),1)*IFERROR((IF(AND(X114&gt;=1,AE114&gt;=1),AE114/X114*0.5,0)+IF(AND(Y114&gt;=1,AF114&gt;=1),AF114/Y114*0.3,0)+IF(AND(Z114&gt;=1,AG114&gt;=1),AG114/Z114*0.2,0))/(IF(AND(X114&gt;=1,AE114&gt;=1),0.5,0)+IF(AND(Y114&gt;=1,AF114&gt;=1),0.3,0)+IF(AND(Z114&gt;=1,AG114&gt;=1),0.2,0)),1),0),IFERROR(ROUND((IF(ISNUMBER(N114),N114*0.4,0)+IF(AE114&gt;=1,AE114*0.25,0)+IF(AF114&gt;=1,AF114*0.15,0)+IF(AG114&gt;=1,AG114*0.1,0)+IF(AH114&gt;=1,AH114*0.1,0))/(IF(ISNUMBER(N114),0.4,0)+IF(AE114&gt;=1,0.25,0)+IF(AF114&gt;=1,0.15,0)+IF(AG114&gt;=1,0.1,0)+IF(AH114&gt;=1,0.1,0)),0),"NP/UA"))))</f>
        <v>NP/UA</v>
      </c>
      <c r="H114" s="16" t="str">
        <f>IF(F114="NP/UA","Unavail",IF(F114="CLOSED","CLOSED",IF(ISNUMBER(F114),ROUND(F114/4,0),"Unavail")))</f>
        <v>Unavail</v>
      </c>
      <c r="I114" s="16" t="str">
        <f>IF(G114="NP/UA","Unavail",IF(G114="CLOSED","CLOSED",IF(ISNUMBER(G114),ROUND(G114/7,0),"Unavail")))</f>
        <v>Unavail</v>
      </c>
      <c r="J114" s="16" t="str">
        <f>IF(F114="NP/UA","Unavail",IF(F114="CLOSED","CLOSED",IF(ISNUMBER(F114),ROUND(F114*0.25*0.75,0),"Unavail")))</f>
        <v>Unavail</v>
      </c>
      <c r="K114" s="16" t="str">
        <f>IF(G114="NP/UA","Unavail",IF(G114="CLOSED","CLOSED",IF(ISNUMBER(G114),ROUND(G114*(1/7)*0.75,0),"Unavail")))</f>
        <v>Unavail</v>
      </c>
      <c r="L114" s="7"/>
      <c r="M114" s="17" t="str">
        <f>IF(AND(O114=0,P114=0,S114=0,T114=0,W114=0,X114=0,AA114=0,AB114=0,AE114=0,AF114=0,AI114=0,AJ114=0),"CLOSED",IF(COUNTIF(AI114:AL114,"&gt;0")-COUNTIF(AI114:AL114,"&gt;=1")&gt;=2,"NP/UA",IF(AA114&gt;=1,ROUND(AA114*IFERROR((IF(AND(AB114&gt;=1,AI114&gt;=1),AI114/AB114*0.5,0)+IF(AND(AC114&gt;=1,AJ114&gt;=1),AJ114/AC114*0.3,0)+IF(AND(AD114&gt;=1,AK114&gt;=1),AK114/AD114*0.2,0))/(IF(AND(AB114&gt;=1,AI114&gt;=1),0.5,0)+IF(AND(AC114&gt;=1,AJ114&gt;=1),0.3,0)+IF(AND(AD114&gt;=1,AK114&gt;=1),0.2,0)),1),0),IFERROR(ROUND((IF(AI114&gt;=1,AI114*0.5,0)+IF(AJ114&gt;=1,AJ114*0.3,0)+IF(AK114&gt;=1,AK114*0.2,0))/(IF(AI114&gt;=1,0.5,0)+IF(AJ114&gt;=1,0.3,0)+IF(AK114&gt;=1,0.2,0)),0),"NP/UA"))))</f>
        <v>NP/UA</v>
      </c>
      <c r="N114" s="17" t="str">
        <f>IF(AND(O114=0,P114=0,S114=0,T114=0,W114=0,X114=0,AA114=0,AB114=0,AE114=0,AF114=0,AI114=0,AJ114=0),"CLOSED",IF(COUNTIF(AE114:AH114,"&gt;0")-COUNTIF(AE114:AH114,"&gt;=1")&gt;=2,"NP/UA",IF(W114&gt;=1,ROUND(W114*IFERROR((IF(AND(X114&gt;=1,AE114&gt;=1),AE114/X114*0.5,0)+IF(AND(Y114&gt;=1,AF114&gt;=1),AF114/Y114*0.3,0)+IF(AND(Z114&gt;=1,AG114&gt;=1),AG114/Z114*0.2,0))/(IF(AND(X114&gt;=1,AE114&gt;=1),0.5,0)+IF(AND(Y114&gt;=1,AF114&gt;=1),0.3,0)+IF(AND(Z114&gt;=1,AG114&gt;=1),0.2,0)),1),0),IFERROR(ROUND((IF(AE114&gt;=1,AE114*0.5,0)+IF(AF114&gt;=1,AF114*0.3,0)+IF(AG114&gt;=1,AG114*0.2,0))/(IF(AE114&gt;=1,0.5,0)+IF(AF114&gt;=1,0.3,0)+IF(AG114&gt;=1,0.2,0)),0),"NP/UA"))))</f>
        <v>NP/UA</v>
      </c>
      <c r="O114" s="19">
        <v>0.02</v>
      </c>
      <c r="P114" s="18">
        <v>0</v>
      </c>
      <c r="Q114" s="19">
        <v>0.02</v>
      </c>
      <c r="R114" s="19">
        <v>0.02</v>
      </c>
      <c r="S114" s="19">
        <v>0.02</v>
      </c>
      <c r="T114" s="18">
        <v>13</v>
      </c>
      <c r="U114" s="19">
        <v>0.02</v>
      </c>
      <c r="V114" s="19">
        <v>0.02</v>
      </c>
      <c r="W114" s="19">
        <v>0.02</v>
      </c>
      <c r="X114" s="19">
        <v>0.02</v>
      </c>
      <c r="Y114" s="19">
        <v>0.02</v>
      </c>
      <c r="Z114" s="19">
        <v>0.02</v>
      </c>
      <c r="AA114" s="19">
        <v>0.02</v>
      </c>
      <c r="AB114" s="19">
        <v>0.02</v>
      </c>
      <c r="AC114" s="19">
        <v>0.02</v>
      </c>
      <c r="AD114" s="19">
        <v>0.02</v>
      </c>
      <c r="AE114" s="19">
        <v>0.02</v>
      </c>
      <c r="AF114" s="19">
        <v>0.02</v>
      </c>
      <c r="AG114" s="19">
        <v>0.02</v>
      </c>
      <c r="AH114" s="19">
        <v>0.02</v>
      </c>
      <c r="AI114" s="19">
        <v>0.02</v>
      </c>
      <c r="AJ114" s="19">
        <v>0.02</v>
      </c>
      <c r="AK114" s="19">
        <v>0.02</v>
      </c>
      <c r="AL114" s="19">
        <v>0.02</v>
      </c>
      <c r="AM114" s="14"/>
      <c r="AN114" s="14"/>
      <c r="AO114" s="14"/>
      <c r="AP114" s="14"/>
    </row>
    <row r="117" spans="1:42" x14ac:dyDescent="0.35">
      <c r="A117" t="s">
        <v>329</v>
      </c>
    </row>
    <row r="119" spans="1:42" x14ac:dyDescent="0.35">
      <c r="A119" t="s">
        <v>375</v>
      </c>
    </row>
    <row r="120" spans="1:42" x14ac:dyDescent="0.35">
      <c r="A120" t="s">
        <v>330</v>
      </c>
    </row>
    <row r="121" spans="1:42" x14ac:dyDescent="0.35">
      <c r="A121" t="s">
        <v>374</v>
      </c>
    </row>
  </sheetData>
  <mergeCells count="2">
    <mergeCell ref="H6:K6"/>
    <mergeCell ref="M6:N6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9284-ED0D-47E6-991A-9FC4E941935A}">
  <dimension ref="A1:AR41"/>
  <sheetViews>
    <sheetView topLeftCell="D1" zoomScale="70" zoomScaleNormal="70" workbookViewId="0">
      <selection activeCell="Y7" sqref="Y7"/>
    </sheetView>
  </sheetViews>
  <sheetFormatPr defaultRowHeight="14.5" x14ac:dyDescent="0.35"/>
  <cols>
    <col min="1" max="1" width="38.54296875" customWidth="1"/>
    <col min="2" max="2" width="13.08984375" customWidth="1"/>
    <col min="3" max="11" width="14.54296875" customWidth="1"/>
    <col min="12" max="12" width="10.90625" customWidth="1"/>
    <col min="13" max="13" width="14.54296875" style="8" customWidth="1"/>
    <col min="14" max="14" width="14.54296875" customWidth="1"/>
    <col min="15" max="38" width="14" customWidth="1"/>
    <col min="39" max="39" width="34.54296875" customWidth="1"/>
    <col min="40" max="40" width="34.08984375" customWidth="1"/>
    <col min="41" max="41" width="33.90625" customWidth="1"/>
    <col min="42" max="42" width="33.36328125" customWidth="1"/>
    <col min="43" max="44" width="10.08984375" customWidth="1"/>
  </cols>
  <sheetData>
    <row r="1" spans="1:44" x14ac:dyDescent="0.35">
      <c r="A1" t="s">
        <v>0</v>
      </c>
    </row>
    <row r="3" spans="1:44" x14ac:dyDescent="0.35">
      <c r="A3" t="s">
        <v>1</v>
      </c>
    </row>
    <row r="5" spans="1:44" x14ac:dyDescent="0.35">
      <c r="A5" t="s">
        <v>2</v>
      </c>
    </row>
    <row r="6" spans="1:44" x14ac:dyDescent="0.35">
      <c r="H6" s="20" t="s">
        <v>373</v>
      </c>
      <c r="I6" s="21"/>
      <c r="J6" s="21"/>
      <c r="K6" s="21"/>
      <c r="M6" s="22" t="s">
        <v>379</v>
      </c>
      <c r="N6" s="23"/>
    </row>
    <row r="7" spans="1:44" ht="29.5" thickBot="1" x14ac:dyDescent="0.4">
      <c r="A7" s="1" t="s">
        <v>336</v>
      </c>
      <c r="B7" s="1" t="s">
        <v>335</v>
      </c>
      <c r="C7" s="1" t="s">
        <v>337</v>
      </c>
      <c r="D7" s="1" t="s">
        <v>339</v>
      </c>
      <c r="E7" s="1" t="s">
        <v>340</v>
      </c>
      <c r="F7" s="6" t="s">
        <v>376</v>
      </c>
      <c r="G7" s="6" t="s">
        <v>377</v>
      </c>
      <c r="H7" s="6" t="s">
        <v>369</v>
      </c>
      <c r="I7" s="6" t="s">
        <v>370</v>
      </c>
      <c r="J7" s="6" t="s">
        <v>371</v>
      </c>
      <c r="K7" s="6" t="s">
        <v>372</v>
      </c>
      <c r="L7" s="6" t="s">
        <v>378</v>
      </c>
      <c r="M7" s="9" t="s">
        <v>367</v>
      </c>
      <c r="N7" s="6" t="s">
        <v>368</v>
      </c>
      <c r="O7" s="5" t="s">
        <v>342</v>
      </c>
      <c r="P7" s="5" t="s">
        <v>343</v>
      </c>
      <c r="Q7" s="5" t="s">
        <v>344</v>
      </c>
      <c r="R7" s="5" t="s">
        <v>345</v>
      </c>
      <c r="S7" s="5" t="s">
        <v>346</v>
      </c>
      <c r="T7" s="5" t="s">
        <v>347</v>
      </c>
      <c r="U7" s="5" t="s">
        <v>348</v>
      </c>
      <c r="V7" s="5" t="s">
        <v>349</v>
      </c>
      <c r="W7" s="5" t="s">
        <v>350</v>
      </c>
      <c r="X7" s="5" t="s">
        <v>351</v>
      </c>
      <c r="Y7" s="5" t="s">
        <v>352</v>
      </c>
      <c r="Z7" s="5" t="s">
        <v>353</v>
      </c>
      <c r="AA7" s="5" t="s">
        <v>354</v>
      </c>
      <c r="AB7" s="5" t="s">
        <v>355</v>
      </c>
      <c r="AC7" s="5" t="s">
        <v>356</v>
      </c>
      <c r="AD7" s="5" t="s">
        <v>357</v>
      </c>
      <c r="AE7" s="5" t="s">
        <v>358</v>
      </c>
      <c r="AF7" s="5" t="s">
        <v>359</v>
      </c>
      <c r="AG7" s="5" t="s">
        <v>360</v>
      </c>
      <c r="AH7" s="5" t="s">
        <v>361</v>
      </c>
      <c r="AI7" s="5" t="s">
        <v>362</v>
      </c>
      <c r="AJ7" s="5" t="s">
        <v>363</v>
      </c>
      <c r="AK7" s="5" t="s">
        <v>364</v>
      </c>
      <c r="AL7" s="5" t="s">
        <v>365</v>
      </c>
      <c r="AM7" s="1" t="s">
        <v>338</v>
      </c>
      <c r="AN7" s="1" t="s">
        <v>333</v>
      </c>
      <c r="AO7" s="1" t="s">
        <v>341</v>
      </c>
      <c r="AP7" s="1" t="s">
        <v>366</v>
      </c>
      <c r="AQ7" t="s">
        <v>331</v>
      </c>
      <c r="AR7" t="s">
        <v>332</v>
      </c>
    </row>
    <row r="8" spans="1:44" x14ac:dyDescent="0.35">
      <c r="A8" s="2" t="s">
        <v>5</v>
      </c>
      <c r="B8" s="4" t="s">
        <v>334</v>
      </c>
      <c r="C8" s="4" t="s">
        <v>395</v>
      </c>
      <c r="D8" s="2" t="s">
        <v>6</v>
      </c>
      <c r="E8" s="2" t="s">
        <v>7</v>
      </c>
      <c r="F8" s="12">
        <f t="shared" ref="F8:F34" si="0"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f>
        <v>20</v>
      </c>
      <c r="G8" s="12">
        <f t="shared" ref="G8:G34" si="1"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f>
        <v>55</v>
      </c>
      <c r="H8" s="13">
        <f t="shared" ref="H8:H34" si="2">IF(F8="NP/UA","Unavail",IF(F8="CLOSED","CLOSED",IF(ISNUMBER(F8),ROUND(F8/4,0),"Unavail")))</f>
        <v>5</v>
      </c>
      <c r="I8" s="13">
        <f t="shared" ref="I8:I34" si="3">IF(G8="NP/UA","Unavail",IF(G8="CLOSED","CLOSED",IF(ISNUMBER(G8),ROUND(G8/7,0),"Unavail")))</f>
        <v>8</v>
      </c>
      <c r="J8" s="13">
        <f t="shared" ref="J8:J34" si="4">IF(F8="NP/UA","Unavail",IF(F8="CLOSED","CLOSED",IF(ISNUMBER(F8),ROUND(F8*0.25*0.75,0),"Unavail")))</f>
        <v>4</v>
      </c>
      <c r="K8" s="13">
        <f t="shared" ref="K8:K34" si="5">IF(G8="NP/UA","Unavail",IF(G8="CLOSED","CLOSED",IF(ISNUMBER(G8),ROUND(G8*(1/7)*0.75,0),"Unavail")))</f>
        <v>6</v>
      </c>
      <c r="L8" s="7"/>
      <c r="M8" s="11">
        <f t="shared" ref="M8:M34" si="6"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f>
        <v>5</v>
      </c>
      <c r="N8" s="11">
        <f t="shared" ref="N8:N34" si="7"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f>
        <v>56</v>
      </c>
      <c r="O8">
        <v>53</v>
      </c>
      <c r="P8">
        <v>51</v>
      </c>
      <c r="Q8">
        <v>57</v>
      </c>
      <c r="R8">
        <v>47</v>
      </c>
      <c r="S8">
        <v>21</v>
      </c>
      <c r="T8">
        <v>9</v>
      </c>
      <c r="U8">
        <v>11</v>
      </c>
      <c r="V8">
        <v>3</v>
      </c>
      <c r="W8">
        <v>57</v>
      </c>
      <c r="X8">
        <v>60</v>
      </c>
      <c r="Y8">
        <v>44</v>
      </c>
      <c r="Z8">
        <v>40</v>
      </c>
      <c r="AA8">
        <v>6</v>
      </c>
      <c r="AB8">
        <v>11</v>
      </c>
      <c r="AC8">
        <v>6</v>
      </c>
      <c r="AD8">
        <v>11</v>
      </c>
      <c r="AE8">
        <v>56</v>
      </c>
      <c r="AF8">
        <v>42</v>
      </c>
      <c r="AG8">
        <v>45</v>
      </c>
      <c r="AH8">
        <v>44</v>
      </c>
      <c r="AI8">
        <v>9</v>
      </c>
      <c r="AJ8">
        <v>6</v>
      </c>
      <c r="AK8">
        <v>11</v>
      </c>
      <c r="AL8">
        <v>6</v>
      </c>
      <c r="AM8" s="2"/>
      <c r="AN8" s="2"/>
      <c r="AO8" s="2"/>
      <c r="AP8" s="2"/>
    </row>
    <row r="9" spans="1:44" x14ac:dyDescent="0.35">
      <c r="A9" s="2" t="s">
        <v>8</v>
      </c>
      <c r="B9" s="4" t="s">
        <v>334</v>
      </c>
      <c r="C9" s="4" t="s">
        <v>395</v>
      </c>
      <c r="D9" s="2" t="s">
        <v>6</v>
      </c>
      <c r="E9" s="2" t="s">
        <v>7</v>
      </c>
      <c r="F9" s="12">
        <f t="shared" si="0"/>
        <v>77</v>
      </c>
      <c r="G9" s="12">
        <f t="shared" si="1"/>
        <v>52</v>
      </c>
      <c r="H9" s="13">
        <f t="shared" si="2"/>
        <v>19</v>
      </c>
      <c r="I9" s="13">
        <f t="shared" si="3"/>
        <v>7</v>
      </c>
      <c r="J9" s="13">
        <f t="shared" si="4"/>
        <v>14</v>
      </c>
      <c r="K9" s="13">
        <f t="shared" si="5"/>
        <v>6</v>
      </c>
      <c r="L9" s="7"/>
      <c r="M9" s="11">
        <f t="shared" si="6"/>
        <v>76</v>
      </c>
      <c r="N9" s="11">
        <f t="shared" si="7"/>
        <v>49</v>
      </c>
      <c r="O9">
        <v>61</v>
      </c>
      <c r="P9">
        <v>56</v>
      </c>
      <c r="Q9">
        <v>76</v>
      </c>
      <c r="R9">
        <v>65</v>
      </c>
      <c r="S9">
        <v>96</v>
      </c>
      <c r="T9">
        <v>94</v>
      </c>
      <c r="U9">
        <v>79</v>
      </c>
      <c r="V9">
        <v>64</v>
      </c>
      <c r="W9">
        <v>52</v>
      </c>
      <c r="X9">
        <v>67</v>
      </c>
      <c r="Y9">
        <v>55</v>
      </c>
      <c r="Z9">
        <v>39</v>
      </c>
      <c r="AA9">
        <v>82</v>
      </c>
      <c r="AB9">
        <v>67</v>
      </c>
      <c r="AC9">
        <v>55</v>
      </c>
      <c r="AD9">
        <v>78</v>
      </c>
      <c r="AE9">
        <v>65</v>
      </c>
      <c r="AF9">
        <v>52</v>
      </c>
      <c r="AG9">
        <v>34</v>
      </c>
      <c r="AH9">
        <v>61</v>
      </c>
      <c r="AI9">
        <v>64</v>
      </c>
      <c r="AJ9">
        <v>49</v>
      </c>
      <c r="AK9">
        <v>71</v>
      </c>
      <c r="AL9">
        <v>69</v>
      </c>
      <c r="AM9" s="2"/>
      <c r="AN9" s="2"/>
      <c r="AO9" s="2"/>
      <c r="AP9" s="2"/>
    </row>
    <row r="10" spans="1:44" x14ac:dyDescent="0.35">
      <c r="A10" s="2" t="s">
        <v>27</v>
      </c>
      <c r="B10" s="4" t="s">
        <v>334</v>
      </c>
      <c r="C10" s="4" t="s">
        <v>395</v>
      </c>
      <c r="D10" s="2" t="s">
        <v>28</v>
      </c>
      <c r="E10" s="2" t="s">
        <v>29</v>
      </c>
      <c r="F10" s="12">
        <f t="shared" si="0"/>
        <v>31</v>
      </c>
      <c r="G10" s="12">
        <f t="shared" si="1"/>
        <v>29</v>
      </c>
      <c r="H10" s="13">
        <f t="shared" si="2"/>
        <v>8</v>
      </c>
      <c r="I10" s="13">
        <f t="shared" si="3"/>
        <v>4</v>
      </c>
      <c r="J10" s="13">
        <f t="shared" si="4"/>
        <v>6</v>
      </c>
      <c r="K10" s="13">
        <f t="shared" si="5"/>
        <v>3</v>
      </c>
      <c r="L10" s="7"/>
      <c r="M10" s="11">
        <f t="shared" si="6"/>
        <v>44</v>
      </c>
      <c r="N10" s="11">
        <f t="shared" si="7"/>
        <v>16</v>
      </c>
      <c r="O10">
        <v>26</v>
      </c>
      <c r="P10">
        <v>14</v>
      </c>
      <c r="Q10">
        <v>21</v>
      </c>
      <c r="R10">
        <v>15</v>
      </c>
      <c r="S10">
        <v>30</v>
      </c>
      <c r="T10">
        <v>36</v>
      </c>
      <c r="U10">
        <v>20</v>
      </c>
      <c r="V10">
        <v>23</v>
      </c>
      <c r="W10">
        <v>14</v>
      </c>
      <c r="X10">
        <v>18</v>
      </c>
      <c r="Y10">
        <v>17</v>
      </c>
      <c r="Z10">
        <v>13</v>
      </c>
      <c r="AA10">
        <v>43</v>
      </c>
      <c r="AB10">
        <v>14</v>
      </c>
      <c r="AC10">
        <v>23</v>
      </c>
      <c r="AD10">
        <v>21</v>
      </c>
      <c r="AE10">
        <v>24</v>
      </c>
      <c r="AF10">
        <v>17</v>
      </c>
      <c r="AG10">
        <v>10</v>
      </c>
      <c r="AH10">
        <v>15</v>
      </c>
      <c r="AI10">
        <v>18</v>
      </c>
      <c r="AJ10">
        <v>21</v>
      </c>
      <c r="AK10">
        <v>12</v>
      </c>
      <c r="AL10">
        <v>20</v>
      </c>
      <c r="AM10" s="2"/>
      <c r="AN10" s="2"/>
      <c r="AO10" s="2"/>
      <c r="AP10" s="2"/>
    </row>
    <row r="11" spans="1:44" x14ac:dyDescent="0.35">
      <c r="A11" s="2" t="s">
        <v>109</v>
      </c>
      <c r="B11" s="4" t="s">
        <v>334</v>
      </c>
      <c r="C11" s="4" t="s">
        <v>395</v>
      </c>
      <c r="D11" s="2" t="s">
        <v>6</v>
      </c>
      <c r="E11" s="2" t="s">
        <v>108</v>
      </c>
      <c r="F11" s="12">
        <f t="shared" si="0"/>
        <v>35</v>
      </c>
      <c r="G11" s="12">
        <f t="shared" si="1"/>
        <v>51</v>
      </c>
      <c r="H11" s="13">
        <f t="shared" si="2"/>
        <v>9</v>
      </c>
      <c r="I11" s="13">
        <f t="shared" si="3"/>
        <v>7</v>
      </c>
      <c r="J11" s="13">
        <f t="shared" si="4"/>
        <v>7</v>
      </c>
      <c r="K11" s="13">
        <f t="shared" si="5"/>
        <v>5</v>
      </c>
      <c r="L11" s="7"/>
      <c r="M11" s="11">
        <f t="shared" si="6"/>
        <v>42</v>
      </c>
      <c r="N11" s="11">
        <f t="shared" si="7"/>
        <v>46</v>
      </c>
      <c r="O11">
        <v>62</v>
      </c>
      <c r="P11">
        <v>56</v>
      </c>
      <c r="Q11">
        <v>48</v>
      </c>
      <c r="R11">
        <v>48</v>
      </c>
      <c r="S11">
        <v>40</v>
      </c>
      <c r="T11">
        <v>46</v>
      </c>
      <c r="U11">
        <v>47</v>
      </c>
      <c r="V11">
        <v>45</v>
      </c>
      <c r="W11">
        <v>48</v>
      </c>
      <c r="X11">
        <v>42</v>
      </c>
      <c r="Y11">
        <v>42</v>
      </c>
      <c r="Z11">
        <v>32</v>
      </c>
      <c r="AA11">
        <v>43</v>
      </c>
      <c r="AB11">
        <v>40</v>
      </c>
      <c r="AC11">
        <v>39</v>
      </c>
      <c r="AD11">
        <v>30</v>
      </c>
      <c r="AE11">
        <v>42</v>
      </c>
      <c r="AF11">
        <v>38</v>
      </c>
      <c r="AG11">
        <v>30</v>
      </c>
      <c r="AH11">
        <v>43</v>
      </c>
      <c r="AI11">
        <v>39</v>
      </c>
      <c r="AJ11">
        <v>38</v>
      </c>
      <c r="AK11">
        <v>30</v>
      </c>
      <c r="AL11">
        <v>38</v>
      </c>
      <c r="AM11" s="2"/>
      <c r="AN11" s="2"/>
      <c r="AO11" s="2"/>
      <c r="AP11" s="2"/>
    </row>
    <row r="12" spans="1:44" x14ac:dyDescent="0.35">
      <c r="A12" s="2" t="s">
        <v>119</v>
      </c>
      <c r="B12" s="4" t="s">
        <v>334</v>
      </c>
      <c r="C12" s="4" t="s">
        <v>395</v>
      </c>
      <c r="D12" s="2" t="s">
        <v>6</v>
      </c>
      <c r="E12" s="2" t="s">
        <v>74</v>
      </c>
      <c r="F12" s="12">
        <f t="shared" si="0"/>
        <v>195</v>
      </c>
      <c r="G12" s="12">
        <f t="shared" si="1"/>
        <v>174</v>
      </c>
      <c r="H12" s="13">
        <f t="shared" si="2"/>
        <v>49</v>
      </c>
      <c r="I12" s="13">
        <f t="shared" si="3"/>
        <v>25</v>
      </c>
      <c r="J12" s="13">
        <f t="shared" si="4"/>
        <v>37</v>
      </c>
      <c r="K12" s="13">
        <f t="shared" si="5"/>
        <v>19</v>
      </c>
      <c r="L12" s="7"/>
      <c r="M12" s="11">
        <f t="shared" si="6"/>
        <v>209</v>
      </c>
      <c r="N12" s="11">
        <f t="shared" si="7"/>
        <v>216</v>
      </c>
      <c r="O12">
        <v>196</v>
      </c>
      <c r="P12">
        <v>240</v>
      </c>
      <c r="Q12">
        <v>261</v>
      </c>
      <c r="R12">
        <v>241</v>
      </c>
      <c r="S12">
        <v>213</v>
      </c>
      <c r="T12">
        <v>219</v>
      </c>
      <c r="U12">
        <v>236</v>
      </c>
      <c r="V12">
        <v>250</v>
      </c>
      <c r="W12">
        <v>234</v>
      </c>
      <c r="X12">
        <v>249</v>
      </c>
      <c r="Y12">
        <v>230</v>
      </c>
      <c r="Z12">
        <v>245</v>
      </c>
      <c r="AA12">
        <v>223</v>
      </c>
      <c r="AB12">
        <v>226</v>
      </c>
      <c r="AC12">
        <v>227</v>
      </c>
      <c r="AD12">
        <v>270</v>
      </c>
      <c r="AE12">
        <v>234</v>
      </c>
      <c r="AF12">
        <v>204</v>
      </c>
      <c r="AG12">
        <v>227</v>
      </c>
      <c r="AH12">
        <v>216</v>
      </c>
      <c r="AI12">
        <v>208</v>
      </c>
      <c r="AJ12">
        <v>217</v>
      </c>
      <c r="AK12">
        <v>256</v>
      </c>
      <c r="AL12">
        <v>221</v>
      </c>
      <c r="AM12" s="2"/>
      <c r="AN12" s="2"/>
      <c r="AO12" s="2"/>
      <c r="AP12" s="2"/>
    </row>
    <row r="13" spans="1:44" x14ac:dyDescent="0.35">
      <c r="A13" s="2" t="s">
        <v>122</v>
      </c>
      <c r="B13" s="4" t="s">
        <v>334</v>
      </c>
      <c r="C13" s="4" t="s">
        <v>395</v>
      </c>
      <c r="D13" s="2" t="s">
        <v>107</v>
      </c>
      <c r="E13" s="2" t="s">
        <v>41</v>
      </c>
      <c r="F13" s="12">
        <f t="shared" si="0"/>
        <v>9</v>
      </c>
      <c r="G13" s="12">
        <f t="shared" si="1"/>
        <v>10</v>
      </c>
      <c r="H13" s="13">
        <f t="shared" si="2"/>
        <v>2</v>
      </c>
      <c r="I13" s="13">
        <f t="shared" si="3"/>
        <v>1</v>
      </c>
      <c r="J13" s="13">
        <f t="shared" si="4"/>
        <v>2</v>
      </c>
      <c r="K13" s="13">
        <f t="shared" si="5"/>
        <v>1</v>
      </c>
      <c r="L13" s="7"/>
      <c r="M13" s="11">
        <f t="shared" si="6"/>
        <v>17</v>
      </c>
      <c r="N13" s="11">
        <f t="shared" si="7"/>
        <v>24</v>
      </c>
      <c r="O13">
        <v>13</v>
      </c>
      <c r="P13">
        <v>29</v>
      </c>
      <c r="Q13">
        <v>19</v>
      </c>
      <c r="R13">
        <v>18</v>
      </c>
      <c r="S13">
        <v>11</v>
      </c>
      <c r="T13">
        <v>17</v>
      </c>
      <c r="U13">
        <v>8</v>
      </c>
      <c r="V13">
        <v>19</v>
      </c>
      <c r="W13">
        <v>28</v>
      </c>
      <c r="X13">
        <v>19</v>
      </c>
      <c r="Y13">
        <v>13</v>
      </c>
      <c r="Z13">
        <v>12</v>
      </c>
      <c r="AA13">
        <v>17</v>
      </c>
      <c r="AB13">
        <v>6</v>
      </c>
      <c r="AC13">
        <v>15</v>
      </c>
      <c r="AD13">
        <v>11</v>
      </c>
      <c r="AE13">
        <v>17</v>
      </c>
      <c r="AF13">
        <v>12</v>
      </c>
      <c r="AG13">
        <v>8</v>
      </c>
      <c r="AH13">
        <v>9</v>
      </c>
      <c r="AI13">
        <v>7</v>
      </c>
      <c r="AJ13">
        <v>13</v>
      </c>
      <c r="AK13">
        <v>7</v>
      </c>
      <c r="AL13">
        <v>14</v>
      </c>
      <c r="AM13" s="2"/>
      <c r="AN13" s="2"/>
      <c r="AO13" s="2"/>
      <c r="AP13" s="2"/>
    </row>
    <row r="14" spans="1:44" x14ac:dyDescent="0.35">
      <c r="A14" s="2" t="s">
        <v>143</v>
      </c>
      <c r="B14" s="4" t="s">
        <v>334</v>
      </c>
      <c r="C14" s="4" t="s">
        <v>395</v>
      </c>
      <c r="D14" s="2" t="s">
        <v>6</v>
      </c>
      <c r="E14" s="2" t="s">
        <v>7</v>
      </c>
      <c r="F14" s="12">
        <f t="shared" si="0"/>
        <v>126</v>
      </c>
      <c r="G14" s="12">
        <f t="shared" si="1"/>
        <v>165</v>
      </c>
      <c r="H14" s="13">
        <f t="shared" si="2"/>
        <v>32</v>
      </c>
      <c r="I14" s="13">
        <f t="shared" si="3"/>
        <v>24</v>
      </c>
      <c r="J14" s="13">
        <f t="shared" si="4"/>
        <v>24</v>
      </c>
      <c r="K14" s="13">
        <f t="shared" si="5"/>
        <v>18</v>
      </c>
      <c r="L14" s="7"/>
      <c r="M14" s="11">
        <f t="shared" si="6"/>
        <v>148</v>
      </c>
      <c r="N14" s="11">
        <f t="shared" si="7"/>
        <v>195</v>
      </c>
      <c r="O14">
        <v>187</v>
      </c>
      <c r="P14">
        <v>233</v>
      </c>
      <c r="Q14">
        <v>191</v>
      </c>
      <c r="R14">
        <v>191</v>
      </c>
      <c r="S14">
        <v>142</v>
      </c>
      <c r="T14">
        <v>168</v>
      </c>
      <c r="U14">
        <v>187</v>
      </c>
      <c r="V14">
        <v>184</v>
      </c>
      <c r="W14">
        <v>208</v>
      </c>
      <c r="X14">
        <v>186</v>
      </c>
      <c r="Y14">
        <v>191</v>
      </c>
      <c r="Z14">
        <v>171</v>
      </c>
      <c r="AA14">
        <v>153</v>
      </c>
      <c r="AB14">
        <v>172</v>
      </c>
      <c r="AC14">
        <v>171</v>
      </c>
      <c r="AD14">
        <v>198</v>
      </c>
      <c r="AE14">
        <v>174</v>
      </c>
      <c r="AF14">
        <v>185</v>
      </c>
      <c r="AG14">
        <v>154</v>
      </c>
      <c r="AH14">
        <v>164</v>
      </c>
      <c r="AI14">
        <v>156</v>
      </c>
      <c r="AJ14">
        <v>180</v>
      </c>
      <c r="AK14">
        <v>195</v>
      </c>
      <c r="AL14">
        <v>190</v>
      </c>
      <c r="AM14" s="2"/>
      <c r="AN14" s="2"/>
      <c r="AO14" s="2"/>
      <c r="AP14" s="2"/>
    </row>
    <row r="15" spans="1:44" x14ac:dyDescent="0.35">
      <c r="A15" s="2" t="s">
        <v>146</v>
      </c>
      <c r="B15" s="4" t="s">
        <v>334</v>
      </c>
      <c r="C15" s="4" t="s">
        <v>395</v>
      </c>
      <c r="D15" s="2" t="s">
        <v>18</v>
      </c>
      <c r="E15" s="2" t="s">
        <v>29</v>
      </c>
      <c r="F15" s="12">
        <f t="shared" si="0"/>
        <v>229</v>
      </c>
      <c r="G15" s="12">
        <f t="shared" si="1"/>
        <v>241</v>
      </c>
      <c r="H15" s="13">
        <f t="shared" si="2"/>
        <v>57</v>
      </c>
      <c r="I15" s="13">
        <f t="shared" si="3"/>
        <v>34</v>
      </c>
      <c r="J15" s="13">
        <f t="shared" si="4"/>
        <v>43</v>
      </c>
      <c r="K15" s="13">
        <f t="shared" si="5"/>
        <v>26</v>
      </c>
      <c r="L15" s="7"/>
      <c r="M15" s="11">
        <f t="shared" si="6"/>
        <v>245</v>
      </c>
      <c r="N15" s="11">
        <f t="shared" si="7"/>
        <v>259</v>
      </c>
      <c r="O15">
        <v>265</v>
      </c>
      <c r="P15">
        <v>276</v>
      </c>
      <c r="Q15">
        <v>288</v>
      </c>
      <c r="R15">
        <v>277</v>
      </c>
      <c r="S15">
        <v>260</v>
      </c>
      <c r="T15">
        <v>274</v>
      </c>
      <c r="U15">
        <v>278</v>
      </c>
      <c r="V15">
        <v>281</v>
      </c>
      <c r="W15">
        <v>270</v>
      </c>
      <c r="X15">
        <v>265</v>
      </c>
      <c r="Y15">
        <v>250</v>
      </c>
      <c r="Z15">
        <v>286</v>
      </c>
      <c r="AA15">
        <v>269</v>
      </c>
      <c r="AB15">
        <v>265</v>
      </c>
      <c r="AC15">
        <v>264</v>
      </c>
      <c r="AD15">
        <v>253</v>
      </c>
      <c r="AE15">
        <v>258</v>
      </c>
      <c r="AF15">
        <v>248</v>
      </c>
      <c r="AG15">
        <v>252</v>
      </c>
      <c r="AH15">
        <v>284</v>
      </c>
      <c r="AI15">
        <v>236</v>
      </c>
      <c r="AJ15">
        <v>252</v>
      </c>
      <c r="AK15">
        <v>227</v>
      </c>
      <c r="AL15">
        <v>220</v>
      </c>
      <c r="AM15" s="2"/>
      <c r="AN15" s="2"/>
      <c r="AO15" s="2"/>
      <c r="AP15" s="2"/>
    </row>
    <row r="16" spans="1:44" x14ac:dyDescent="0.35">
      <c r="A16" s="2" t="s">
        <v>150</v>
      </c>
      <c r="B16" s="4" t="s">
        <v>334</v>
      </c>
      <c r="C16" s="4" t="s">
        <v>395</v>
      </c>
      <c r="D16" s="2" t="s">
        <v>6</v>
      </c>
      <c r="E16" s="2" t="s">
        <v>36</v>
      </c>
      <c r="F16" s="12">
        <f t="shared" si="0"/>
        <v>14</v>
      </c>
      <c r="G16" s="12">
        <f t="shared" si="1"/>
        <v>18</v>
      </c>
      <c r="H16" s="13">
        <f t="shared" si="2"/>
        <v>4</v>
      </c>
      <c r="I16" s="13">
        <f t="shared" si="3"/>
        <v>3</v>
      </c>
      <c r="J16" s="13">
        <f t="shared" si="4"/>
        <v>3</v>
      </c>
      <c r="K16" s="13">
        <f t="shared" si="5"/>
        <v>2</v>
      </c>
      <c r="L16" s="7"/>
      <c r="M16" s="11">
        <f t="shared" si="6"/>
        <v>6</v>
      </c>
      <c r="N16" s="11">
        <f t="shared" si="7"/>
        <v>16</v>
      </c>
      <c r="O16">
        <v>16</v>
      </c>
      <c r="P16">
        <v>18</v>
      </c>
      <c r="Q16">
        <v>15</v>
      </c>
      <c r="R16">
        <v>10</v>
      </c>
      <c r="S16">
        <v>20</v>
      </c>
      <c r="T16">
        <v>13</v>
      </c>
      <c r="U16">
        <v>18</v>
      </c>
      <c r="V16">
        <v>17</v>
      </c>
      <c r="W16">
        <v>17</v>
      </c>
      <c r="X16">
        <v>16</v>
      </c>
      <c r="Y16">
        <v>19</v>
      </c>
      <c r="Z16">
        <v>11</v>
      </c>
      <c r="AA16">
        <v>6</v>
      </c>
      <c r="AB16">
        <v>17</v>
      </c>
      <c r="AC16">
        <v>20</v>
      </c>
      <c r="AD16">
        <v>10</v>
      </c>
      <c r="AE16">
        <v>12</v>
      </c>
      <c r="AF16">
        <v>20</v>
      </c>
      <c r="AG16">
        <v>14</v>
      </c>
      <c r="AH16">
        <v>19</v>
      </c>
      <c r="AI16">
        <v>13</v>
      </c>
      <c r="AJ16">
        <v>23</v>
      </c>
      <c r="AK16">
        <v>11</v>
      </c>
      <c r="AL16">
        <v>18</v>
      </c>
      <c r="AM16" s="2"/>
      <c r="AN16" s="2"/>
      <c r="AO16" s="2"/>
      <c r="AP16" s="2"/>
    </row>
    <row r="17" spans="1:42" x14ac:dyDescent="0.35">
      <c r="A17" s="2" t="s">
        <v>165</v>
      </c>
      <c r="B17" s="4" t="s">
        <v>334</v>
      </c>
      <c r="C17" s="4" t="s">
        <v>395</v>
      </c>
      <c r="D17" s="2" t="s">
        <v>6</v>
      </c>
      <c r="E17" s="2" t="s">
        <v>108</v>
      </c>
      <c r="F17" s="12">
        <f t="shared" si="0"/>
        <v>157</v>
      </c>
      <c r="G17" s="12">
        <f t="shared" si="1"/>
        <v>195</v>
      </c>
      <c r="H17" s="13">
        <f t="shared" si="2"/>
        <v>39</v>
      </c>
      <c r="I17" s="13">
        <f t="shared" si="3"/>
        <v>28</v>
      </c>
      <c r="J17" s="13">
        <f t="shared" si="4"/>
        <v>29</v>
      </c>
      <c r="K17" s="13">
        <f t="shared" si="5"/>
        <v>21</v>
      </c>
      <c r="L17" s="7"/>
      <c r="M17" s="11">
        <f t="shared" si="6"/>
        <v>139</v>
      </c>
      <c r="N17" s="11">
        <f t="shared" si="7"/>
        <v>173</v>
      </c>
      <c r="O17">
        <v>197</v>
      </c>
      <c r="P17">
        <v>179</v>
      </c>
      <c r="Q17">
        <v>163</v>
      </c>
      <c r="R17">
        <v>155</v>
      </c>
      <c r="S17">
        <v>161</v>
      </c>
      <c r="T17">
        <v>141</v>
      </c>
      <c r="U17">
        <v>157</v>
      </c>
      <c r="V17">
        <v>137</v>
      </c>
      <c r="W17">
        <v>171</v>
      </c>
      <c r="X17">
        <v>157</v>
      </c>
      <c r="Y17">
        <v>161</v>
      </c>
      <c r="Z17">
        <v>169</v>
      </c>
      <c r="AA17">
        <v>141</v>
      </c>
      <c r="AB17">
        <v>155</v>
      </c>
      <c r="AC17">
        <v>135</v>
      </c>
      <c r="AD17">
        <v>136</v>
      </c>
      <c r="AE17">
        <v>158</v>
      </c>
      <c r="AF17">
        <v>162</v>
      </c>
      <c r="AG17">
        <v>177</v>
      </c>
      <c r="AH17">
        <v>132</v>
      </c>
      <c r="AI17">
        <v>155</v>
      </c>
      <c r="AJ17">
        <v>128</v>
      </c>
      <c r="AK17">
        <v>136</v>
      </c>
      <c r="AL17">
        <v>135</v>
      </c>
      <c r="AM17" s="2"/>
      <c r="AN17" s="2"/>
      <c r="AO17" s="2"/>
      <c r="AP17" s="2"/>
    </row>
    <row r="18" spans="1:42" x14ac:dyDescent="0.35">
      <c r="A18" s="2" t="s">
        <v>169</v>
      </c>
      <c r="B18" s="4" t="s">
        <v>334</v>
      </c>
      <c r="C18" s="4" t="s">
        <v>395</v>
      </c>
      <c r="D18" s="2" t="s">
        <v>170</v>
      </c>
      <c r="E18" s="2" t="s">
        <v>171</v>
      </c>
      <c r="F18" s="12">
        <f t="shared" si="0"/>
        <v>1</v>
      </c>
      <c r="G18" s="12">
        <f t="shared" si="1"/>
        <v>1</v>
      </c>
      <c r="H18" s="13">
        <f t="shared" si="2"/>
        <v>0</v>
      </c>
      <c r="I18" s="13">
        <f t="shared" si="3"/>
        <v>0</v>
      </c>
      <c r="J18" s="13">
        <f t="shared" si="4"/>
        <v>0</v>
      </c>
      <c r="K18" s="13">
        <f t="shared" si="5"/>
        <v>0</v>
      </c>
      <c r="L18" s="7"/>
      <c r="M18" s="11">
        <f t="shared" si="6"/>
        <v>1</v>
      </c>
      <c r="N18" s="11">
        <f t="shared" si="7"/>
        <v>1</v>
      </c>
      <c r="O18">
        <v>0</v>
      </c>
      <c r="P18">
        <v>0</v>
      </c>
      <c r="Q18">
        <v>0</v>
      </c>
      <c r="R18">
        <v>0</v>
      </c>
      <c r="S18">
        <v>1</v>
      </c>
      <c r="T18">
        <v>1</v>
      </c>
      <c r="U18">
        <v>2</v>
      </c>
      <c r="V18">
        <v>1</v>
      </c>
      <c r="W18">
        <v>0</v>
      </c>
      <c r="X18">
        <v>0</v>
      </c>
      <c r="Y18">
        <v>0</v>
      </c>
      <c r="Z18">
        <v>1</v>
      </c>
      <c r="AA18">
        <v>1</v>
      </c>
      <c r="AB18">
        <v>2</v>
      </c>
      <c r="AC18">
        <v>1</v>
      </c>
      <c r="AD18">
        <v>1</v>
      </c>
      <c r="AE18">
        <v>0</v>
      </c>
      <c r="AF18">
        <v>0</v>
      </c>
      <c r="AG18">
        <v>1</v>
      </c>
      <c r="AH18">
        <v>1</v>
      </c>
      <c r="AI18">
        <v>1</v>
      </c>
      <c r="AJ18">
        <v>0</v>
      </c>
      <c r="AK18">
        <v>1</v>
      </c>
      <c r="AL18">
        <v>1</v>
      </c>
      <c r="AM18" s="2"/>
      <c r="AN18" s="2"/>
      <c r="AO18" s="2"/>
      <c r="AP18" s="2"/>
    </row>
    <row r="19" spans="1:42" x14ac:dyDescent="0.35">
      <c r="A19" s="2" t="s">
        <v>188</v>
      </c>
      <c r="B19" s="4" t="s">
        <v>334</v>
      </c>
      <c r="C19" s="4" t="s">
        <v>395</v>
      </c>
      <c r="D19" s="2" t="s">
        <v>186</v>
      </c>
      <c r="E19" s="2" t="s">
        <v>187</v>
      </c>
      <c r="F19" s="12">
        <f t="shared" si="0"/>
        <v>34</v>
      </c>
      <c r="G19" s="12">
        <f t="shared" si="1"/>
        <v>33</v>
      </c>
      <c r="H19" s="13">
        <f t="shared" si="2"/>
        <v>9</v>
      </c>
      <c r="I19" s="13">
        <f t="shared" si="3"/>
        <v>5</v>
      </c>
      <c r="J19" s="13">
        <f t="shared" si="4"/>
        <v>6</v>
      </c>
      <c r="K19" s="13">
        <f t="shared" si="5"/>
        <v>4</v>
      </c>
      <c r="L19" s="7"/>
      <c r="M19" s="11">
        <f t="shared" si="6"/>
        <v>33</v>
      </c>
      <c r="N19" s="11">
        <f t="shared" si="7"/>
        <v>36</v>
      </c>
      <c r="O19">
        <v>32</v>
      </c>
      <c r="P19">
        <v>35</v>
      </c>
      <c r="Q19">
        <v>40</v>
      </c>
      <c r="R19">
        <v>37</v>
      </c>
      <c r="S19">
        <v>37</v>
      </c>
      <c r="T19">
        <v>36</v>
      </c>
      <c r="U19">
        <v>46</v>
      </c>
      <c r="V19">
        <v>48</v>
      </c>
      <c r="W19">
        <v>33</v>
      </c>
      <c r="X19">
        <v>39</v>
      </c>
      <c r="Y19">
        <v>32</v>
      </c>
      <c r="Z19">
        <v>44</v>
      </c>
      <c r="AA19">
        <v>36</v>
      </c>
      <c r="AB19">
        <v>43</v>
      </c>
      <c r="AC19">
        <v>47</v>
      </c>
      <c r="AD19">
        <v>44</v>
      </c>
      <c r="AE19">
        <v>41</v>
      </c>
      <c r="AF19">
        <v>38</v>
      </c>
      <c r="AG19">
        <v>46</v>
      </c>
      <c r="AH19">
        <v>37</v>
      </c>
      <c r="AI19">
        <v>42</v>
      </c>
      <c r="AJ19">
        <v>40</v>
      </c>
      <c r="AK19">
        <v>41</v>
      </c>
      <c r="AL19">
        <v>34</v>
      </c>
      <c r="AM19" s="2"/>
      <c r="AN19" s="2"/>
      <c r="AO19" s="2"/>
      <c r="AP19" s="2"/>
    </row>
    <row r="20" spans="1:42" x14ac:dyDescent="0.35">
      <c r="A20" s="2" t="s">
        <v>191</v>
      </c>
      <c r="B20" s="4" t="s">
        <v>334</v>
      </c>
      <c r="C20" s="4" t="s">
        <v>395</v>
      </c>
      <c r="D20" s="2" t="s">
        <v>107</v>
      </c>
      <c r="E20" s="2" t="s">
        <v>41</v>
      </c>
      <c r="F20" s="12">
        <f t="shared" si="0"/>
        <v>48</v>
      </c>
      <c r="G20" s="12">
        <f t="shared" si="1"/>
        <v>18</v>
      </c>
      <c r="H20" s="13">
        <f t="shared" si="2"/>
        <v>12</v>
      </c>
      <c r="I20" s="13">
        <f t="shared" si="3"/>
        <v>3</v>
      </c>
      <c r="J20" s="13">
        <f t="shared" si="4"/>
        <v>9</v>
      </c>
      <c r="K20" s="13">
        <f t="shared" si="5"/>
        <v>2</v>
      </c>
      <c r="L20" s="7"/>
      <c r="M20" s="11">
        <f t="shared" si="6"/>
        <v>33</v>
      </c>
      <c r="N20" s="11">
        <f t="shared" si="7"/>
        <v>28</v>
      </c>
      <c r="O20">
        <v>10</v>
      </c>
      <c r="P20">
        <v>13</v>
      </c>
      <c r="Q20">
        <v>12</v>
      </c>
      <c r="R20">
        <v>11</v>
      </c>
      <c r="S20">
        <v>31</v>
      </c>
      <c r="T20">
        <v>22</v>
      </c>
      <c r="U20">
        <v>22</v>
      </c>
      <c r="V20">
        <v>10</v>
      </c>
      <c r="W20">
        <v>19</v>
      </c>
      <c r="X20">
        <v>8</v>
      </c>
      <c r="Y20">
        <v>16</v>
      </c>
      <c r="Z20">
        <v>9</v>
      </c>
      <c r="AA20">
        <v>27</v>
      </c>
      <c r="AB20">
        <v>24</v>
      </c>
      <c r="AC20">
        <v>17</v>
      </c>
      <c r="AD20">
        <v>18</v>
      </c>
      <c r="AE20">
        <v>13</v>
      </c>
      <c r="AF20">
        <v>14</v>
      </c>
      <c r="AG20">
        <v>18</v>
      </c>
      <c r="AH20">
        <v>16</v>
      </c>
      <c r="AI20">
        <v>27</v>
      </c>
      <c r="AJ20">
        <v>22</v>
      </c>
      <c r="AK20">
        <v>24</v>
      </c>
      <c r="AL20">
        <v>19</v>
      </c>
      <c r="AM20" s="2"/>
      <c r="AN20" s="2"/>
      <c r="AO20" s="2"/>
      <c r="AP20" s="2"/>
    </row>
    <row r="21" spans="1:42" x14ac:dyDescent="0.35">
      <c r="A21" s="2" t="s">
        <v>220</v>
      </c>
      <c r="B21" s="4" t="s">
        <v>334</v>
      </c>
      <c r="C21" s="4" t="s">
        <v>395</v>
      </c>
      <c r="D21" s="2" t="s">
        <v>6</v>
      </c>
      <c r="E21" s="2" t="s">
        <v>108</v>
      </c>
      <c r="F21" s="12">
        <f t="shared" si="0"/>
        <v>2</v>
      </c>
      <c r="G21" s="12">
        <f t="shared" si="1"/>
        <v>8</v>
      </c>
      <c r="H21" s="13">
        <f t="shared" si="2"/>
        <v>1</v>
      </c>
      <c r="I21" s="13">
        <f t="shared" si="3"/>
        <v>1</v>
      </c>
      <c r="J21" s="13">
        <f t="shared" si="4"/>
        <v>0</v>
      </c>
      <c r="K21" s="13">
        <f t="shared" si="5"/>
        <v>1</v>
      </c>
      <c r="L21" s="7"/>
      <c r="M21" s="11">
        <f t="shared" si="6"/>
        <v>3</v>
      </c>
      <c r="N21" s="11">
        <f t="shared" si="7"/>
        <v>7</v>
      </c>
      <c r="O21">
        <v>7</v>
      </c>
      <c r="P21">
        <v>7</v>
      </c>
      <c r="Q21">
        <v>3</v>
      </c>
      <c r="R21">
        <v>2</v>
      </c>
      <c r="S21">
        <v>2</v>
      </c>
      <c r="T21">
        <v>0</v>
      </c>
      <c r="U21">
        <v>3</v>
      </c>
      <c r="V21">
        <v>0</v>
      </c>
      <c r="W21">
        <v>7</v>
      </c>
      <c r="X21">
        <v>3</v>
      </c>
      <c r="Y21">
        <v>4</v>
      </c>
      <c r="Z21">
        <v>4</v>
      </c>
      <c r="AA21">
        <v>0</v>
      </c>
      <c r="AB21">
        <v>3</v>
      </c>
      <c r="AC21">
        <v>0</v>
      </c>
      <c r="AD21">
        <v>3</v>
      </c>
      <c r="AE21">
        <v>3</v>
      </c>
      <c r="AF21">
        <v>4</v>
      </c>
      <c r="AG21">
        <v>4</v>
      </c>
      <c r="AH21">
        <v>1</v>
      </c>
      <c r="AI21">
        <v>3</v>
      </c>
      <c r="AJ21">
        <v>0</v>
      </c>
      <c r="AK21">
        <v>3</v>
      </c>
      <c r="AL21">
        <v>2</v>
      </c>
      <c r="AM21" s="2"/>
      <c r="AN21" s="2"/>
      <c r="AO21" s="2"/>
      <c r="AP21" s="2"/>
    </row>
    <row r="22" spans="1:42" x14ac:dyDescent="0.35">
      <c r="A22" s="2" t="s">
        <v>232</v>
      </c>
      <c r="B22" s="4" t="s">
        <v>334</v>
      </c>
      <c r="C22" s="4" t="s">
        <v>395</v>
      </c>
      <c r="D22" s="2" t="s">
        <v>107</v>
      </c>
      <c r="E22" s="2" t="s">
        <v>74</v>
      </c>
      <c r="F22" s="12">
        <f t="shared" si="0"/>
        <v>138</v>
      </c>
      <c r="G22" s="12">
        <f t="shared" si="1"/>
        <v>122</v>
      </c>
      <c r="H22" s="13">
        <f t="shared" si="2"/>
        <v>35</v>
      </c>
      <c r="I22" s="13">
        <f t="shared" si="3"/>
        <v>17</v>
      </c>
      <c r="J22" s="13">
        <f t="shared" si="4"/>
        <v>26</v>
      </c>
      <c r="K22" s="13">
        <f t="shared" si="5"/>
        <v>13</v>
      </c>
      <c r="L22" s="7"/>
      <c r="M22" s="11">
        <f t="shared" si="6"/>
        <v>134</v>
      </c>
      <c r="N22" s="11">
        <f t="shared" si="7"/>
        <v>113</v>
      </c>
      <c r="O22">
        <v>155</v>
      </c>
      <c r="P22">
        <v>145</v>
      </c>
      <c r="Q22">
        <v>119</v>
      </c>
      <c r="R22">
        <v>203</v>
      </c>
      <c r="S22">
        <v>200</v>
      </c>
      <c r="T22">
        <v>186</v>
      </c>
      <c r="U22">
        <v>192</v>
      </c>
      <c r="V22">
        <v>204</v>
      </c>
      <c r="W22">
        <v>143</v>
      </c>
      <c r="X22">
        <v>131</v>
      </c>
      <c r="Y22">
        <v>172</v>
      </c>
      <c r="Z22">
        <v>136</v>
      </c>
      <c r="AA22">
        <v>191</v>
      </c>
      <c r="AB22">
        <v>180</v>
      </c>
      <c r="AC22">
        <v>192</v>
      </c>
      <c r="AD22">
        <v>138</v>
      </c>
      <c r="AE22">
        <v>103</v>
      </c>
      <c r="AF22">
        <v>137</v>
      </c>
      <c r="AG22">
        <v>108</v>
      </c>
      <c r="AH22">
        <v>107</v>
      </c>
      <c r="AI22">
        <v>130</v>
      </c>
      <c r="AJ22">
        <v>134</v>
      </c>
      <c r="AK22">
        <v>92</v>
      </c>
      <c r="AL22">
        <v>152</v>
      </c>
      <c r="AM22" s="2"/>
      <c r="AN22" s="2"/>
      <c r="AO22" s="2"/>
      <c r="AP22" s="2"/>
    </row>
    <row r="23" spans="1:42" x14ac:dyDescent="0.35">
      <c r="A23" s="2" t="s">
        <v>236</v>
      </c>
      <c r="B23" s="4" t="s">
        <v>334</v>
      </c>
      <c r="C23" s="4" t="s">
        <v>395</v>
      </c>
      <c r="D23" s="2" t="s">
        <v>107</v>
      </c>
      <c r="E23" s="2" t="s">
        <v>108</v>
      </c>
      <c r="F23" s="12">
        <f t="shared" si="0"/>
        <v>7</v>
      </c>
      <c r="G23" s="12">
        <f t="shared" si="1"/>
        <v>4</v>
      </c>
      <c r="H23" s="13">
        <f t="shared" si="2"/>
        <v>2</v>
      </c>
      <c r="I23" s="13">
        <f t="shared" si="3"/>
        <v>1</v>
      </c>
      <c r="J23" s="13">
        <f t="shared" si="4"/>
        <v>1</v>
      </c>
      <c r="K23" s="13">
        <f t="shared" si="5"/>
        <v>0</v>
      </c>
      <c r="L23" s="7"/>
      <c r="M23" s="11">
        <f t="shared" si="6"/>
        <v>3</v>
      </c>
      <c r="N23" s="11">
        <f t="shared" si="7"/>
        <v>1</v>
      </c>
      <c r="O23" s="3">
        <v>0.02</v>
      </c>
      <c r="P23" s="3">
        <v>0.02</v>
      </c>
      <c r="Q23" s="3">
        <v>0.02</v>
      </c>
      <c r="R23" s="3">
        <v>0.02</v>
      </c>
      <c r="S23" s="3">
        <v>0.02</v>
      </c>
      <c r="T23" s="3">
        <v>0.02</v>
      </c>
      <c r="U23" s="3">
        <v>0.02</v>
      </c>
      <c r="V23" s="3">
        <v>0.02</v>
      </c>
      <c r="W23">
        <v>1</v>
      </c>
      <c r="X23">
        <v>1</v>
      </c>
      <c r="Y23">
        <v>10</v>
      </c>
      <c r="Z23">
        <v>5</v>
      </c>
      <c r="AA23">
        <v>4</v>
      </c>
      <c r="AB23">
        <v>9</v>
      </c>
      <c r="AC23">
        <v>8</v>
      </c>
      <c r="AD23">
        <v>10</v>
      </c>
      <c r="AE23">
        <v>1</v>
      </c>
      <c r="AF23">
        <v>12</v>
      </c>
      <c r="AG23">
        <v>4</v>
      </c>
      <c r="AH23">
        <v>12</v>
      </c>
      <c r="AI23">
        <v>6</v>
      </c>
      <c r="AJ23">
        <v>7</v>
      </c>
      <c r="AK23">
        <v>11</v>
      </c>
      <c r="AL23">
        <v>23</v>
      </c>
      <c r="AM23" s="2"/>
      <c r="AN23" s="2"/>
      <c r="AO23" s="2"/>
      <c r="AP23" s="2"/>
    </row>
    <row r="24" spans="1:42" x14ac:dyDescent="0.35">
      <c r="A24" s="2" t="s">
        <v>243</v>
      </c>
      <c r="B24" s="4" t="s">
        <v>334</v>
      </c>
      <c r="C24" s="4" t="s">
        <v>395</v>
      </c>
      <c r="D24" s="2" t="s">
        <v>6</v>
      </c>
      <c r="E24" s="2" t="s">
        <v>7</v>
      </c>
      <c r="F24" s="12">
        <f t="shared" si="0"/>
        <v>33</v>
      </c>
      <c r="G24" s="12">
        <f t="shared" si="1"/>
        <v>34</v>
      </c>
      <c r="H24" s="13">
        <f t="shared" si="2"/>
        <v>8</v>
      </c>
      <c r="I24" s="13">
        <f t="shared" si="3"/>
        <v>5</v>
      </c>
      <c r="J24" s="13">
        <f t="shared" si="4"/>
        <v>6</v>
      </c>
      <c r="K24" s="13">
        <f t="shared" si="5"/>
        <v>4</v>
      </c>
      <c r="L24" s="7"/>
      <c r="M24" s="11">
        <f t="shared" si="6"/>
        <v>39</v>
      </c>
      <c r="N24" s="11">
        <f t="shared" si="7"/>
        <v>33</v>
      </c>
      <c r="O24">
        <v>32</v>
      </c>
      <c r="P24">
        <v>34</v>
      </c>
      <c r="Q24">
        <v>33</v>
      </c>
      <c r="R24">
        <v>46</v>
      </c>
      <c r="S24">
        <v>28</v>
      </c>
      <c r="T24">
        <v>42</v>
      </c>
      <c r="U24">
        <v>38</v>
      </c>
      <c r="V24">
        <v>60</v>
      </c>
      <c r="W24">
        <v>36</v>
      </c>
      <c r="X24">
        <v>50</v>
      </c>
      <c r="Y24">
        <v>37</v>
      </c>
      <c r="Z24">
        <v>70</v>
      </c>
      <c r="AA24">
        <v>39</v>
      </c>
      <c r="AB24">
        <v>67</v>
      </c>
      <c r="AC24">
        <v>62</v>
      </c>
      <c r="AD24">
        <v>74</v>
      </c>
      <c r="AE24">
        <v>46</v>
      </c>
      <c r="AF24">
        <v>39</v>
      </c>
      <c r="AG24">
        <v>49</v>
      </c>
      <c r="AH24">
        <v>63</v>
      </c>
      <c r="AI24">
        <v>64</v>
      </c>
      <c r="AJ24">
        <v>65</v>
      </c>
      <c r="AK24">
        <v>73</v>
      </c>
      <c r="AL24">
        <v>96</v>
      </c>
      <c r="AM24" s="2"/>
      <c r="AN24" s="2"/>
      <c r="AO24" s="2"/>
      <c r="AP24" s="2"/>
    </row>
    <row r="25" spans="1:42" x14ac:dyDescent="0.35">
      <c r="A25" s="2" t="s">
        <v>244</v>
      </c>
      <c r="B25" s="4" t="s">
        <v>334</v>
      </c>
      <c r="C25" s="4" t="s">
        <v>395</v>
      </c>
      <c r="D25" s="2" t="s">
        <v>6</v>
      </c>
      <c r="E25" s="2" t="s">
        <v>25</v>
      </c>
      <c r="F25" s="12">
        <f t="shared" si="0"/>
        <v>234</v>
      </c>
      <c r="G25" s="12">
        <f t="shared" si="1"/>
        <v>262</v>
      </c>
      <c r="H25" s="13">
        <f t="shared" si="2"/>
        <v>59</v>
      </c>
      <c r="I25" s="13">
        <f t="shared" si="3"/>
        <v>37</v>
      </c>
      <c r="J25" s="13">
        <f t="shared" si="4"/>
        <v>44</v>
      </c>
      <c r="K25" s="13">
        <f t="shared" si="5"/>
        <v>28</v>
      </c>
      <c r="L25" s="7"/>
      <c r="M25" s="11">
        <f t="shared" si="6"/>
        <v>232</v>
      </c>
      <c r="N25" s="11">
        <f t="shared" si="7"/>
        <v>268</v>
      </c>
      <c r="O25">
        <v>309</v>
      </c>
      <c r="P25">
        <v>312</v>
      </c>
      <c r="Q25">
        <v>333</v>
      </c>
      <c r="R25">
        <v>346</v>
      </c>
      <c r="S25">
        <v>272</v>
      </c>
      <c r="T25">
        <v>264</v>
      </c>
      <c r="U25">
        <v>325</v>
      </c>
      <c r="V25">
        <v>301</v>
      </c>
      <c r="W25">
        <v>295</v>
      </c>
      <c r="X25">
        <v>304</v>
      </c>
      <c r="Y25">
        <v>325</v>
      </c>
      <c r="Z25">
        <v>302</v>
      </c>
      <c r="AA25">
        <v>255</v>
      </c>
      <c r="AB25">
        <v>294</v>
      </c>
      <c r="AC25">
        <v>282</v>
      </c>
      <c r="AD25">
        <v>294</v>
      </c>
      <c r="AE25">
        <v>291</v>
      </c>
      <c r="AF25">
        <v>273</v>
      </c>
      <c r="AG25">
        <v>267</v>
      </c>
      <c r="AH25">
        <v>251</v>
      </c>
      <c r="AI25">
        <v>272</v>
      </c>
      <c r="AJ25">
        <v>252</v>
      </c>
      <c r="AK25">
        <v>266</v>
      </c>
      <c r="AL25">
        <v>245</v>
      </c>
      <c r="AM25" s="2"/>
      <c r="AN25" s="2"/>
      <c r="AO25" s="2"/>
      <c r="AP25" s="2"/>
    </row>
    <row r="26" spans="1:42" x14ac:dyDescent="0.35">
      <c r="A26" s="2" t="s">
        <v>266</v>
      </c>
      <c r="B26" s="4" t="s">
        <v>334</v>
      </c>
      <c r="C26" s="4" t="s">
        <v>395</v>
      </c>
      <c r="D26" s="2" t="s">
        <v>28</v>
      </c>
      <c r="E26" s="2" t="s">
        <v>19</v>
      </c>
      <c r="F26" s="12">
        <f t="shared" si="0"/>
        <v>227</v>
      </c>
      <c r="G26" s="12">
        <f t="shared" si="1"/>
        <v>239</v>
      </c>
      <c r="H26" s="13">
        <f t="shared" si="2"/>
        <v>57</v>
      </c>
      <c r="I26" s="13">
        <f t="shared" si="3"/>
        <v>34</v>
      </c>
      <c r="J26" s="13">
        <f t="shared" si="4"/>
        <v>43</v>
      </c>
      <c r="K26" s="13">
        <f t="shared" si="5"/>
        <v>26</v>
      </c>
      <c r="L26" s="7"/>
      <c r="M26" s="11">
        <f t="shared" si="6"/>
        <v>272</v>
      </c>
      <c r="N26" s="11">
        <f t="shared" si="7"/>
        <v>269</v>
      </c>
      <c r="O26">
        <v>248</v>
      </c>
      <c r="P26">
        <v>304</v>
      </c>
      <c r="Q26">
        <v>312</v>
      </c>
      <c r="R26">
        <v>208</v>
      </c>
      <c r="S26">
        <v>233</v>
      </c>
      <c r="T26">
        <v>294</v>
      </c>
      <c r="U26">
        <v>265</v>
      </c>
      <c r="V26">
        <v>199</v>
      </c>
      <c r="W26">
        <v>265</v>
      </c>
      <c r="X26">
        <v>269</v>
      </c>
      <c r="Y26">
        <v>266</v>
      </c>
      <c r="Z26">
        <v>212</v>
      </c>
      <c r="AA26">
        <v>277</v>
      </c>
      <c r="AB26">
        <v>225</v>
      </c>
      <c r="AC26">
        <v>267</v>
      </c>
      <c r="AD26">
        <v>189</v>
      </c>
      <c r="AE26">
        <v>263</v>
      </c>
      <c r="AF26">
        <v>243</v>
      </c>
      <c r="AG26">
        <v>266</v>
      </c>
      <c r="AH26">
        <v>171</v>
      </c>
      <c r="AI26">
        <v>215</v>
      </c>
      <c r="AJ26">
        <v>233</v>
      </c>
      <c r="AK26">
        <v>229</v>
      </c>
      <c r="AL26">
        <v>172</v>
      </c>
      <c r="AM26" s="2"/>
      <c r="AN26" s="2"/>
      <c r="AO26" s="2"/>
      <c r="AP26" s="2"/>
    </row>
    <row r="27" spans="1:42" x14ac:dyDescent="0.35">
      <c r="A27" s="2" t="s">
        <v>269</v>
      </c>
      <c r="B27" s="4" t="s">
        <v>334</v>
      </c>
      <c r="C27" s="4" t="s">
        <v>395</v>
      </c>
      <c r="D27" s="2" t="s">
        <v>6</v>
      </c>
      <c r="E27" s="2" t="s">
        <v>36</v>
      </c>
      <c r="F27" s="12">
        <f t="shared" si="0"/>
        <v>163</v>
      </c>
      <c r="G27" s="12">
        <f t="shared" si="1"/>
        <v>195</v>
      </c>
      <c r="H27" s="13">
        <f t="shared" si="2"/>
        <v>41</v>
      </c>
      <c r="I27" s="13">
        <f t="shared" si="3"/>
        <v>28</v>
      </c>
      <c r="J27" s="13">
        <f t="shared" si="4"/>
        <v>31</v>
      </c>
      <c r="K27" s="13">
        <f t="shared" si="5"/>
        <v>21</v>
      </c>
      <c r="L27" s="7"/>
      <c r="M27" s="11">
        <f t="shared" si="6"/>
        <v>171</v>
      </c>
      <c r="N27" s="11">
        <f t="shared" si="7"/>
        <v>194</v>
      </c>
      <c r="O27">
        <v>235</v>
      </c>
      <c r="P27">
        <v>234</v>
      </c>
      <c r="Q27">
        <v>243</v>
      </c>
      <c r="R27">
        <v>249</v>
      </c>
      <c r="S27">
        <v>194</v>
      </c>
      <c r="T27">
        <v>204</v>
      </c>
      <c r="U27">
        <v>243</v>
      </c>
      <c r="V27">
        <v>247</v>
      </c>
      <c r="W27">
        <v>218</v>
      </c>
      <c r="X27">
        <v>229</v>
      </c>
      <c r="Y27">
        <v>224</v>
      </c>
      <c r="Z27">
        <v>248</v>
      </c>
      <c r="AA27">
        <v>185</v>
      </c>
      <c r="AB27">
        <v>223</v>
      </c>
      <c r="AC27">
        <v>219</v>
      </c>
      <c r="AD27">
        <v>212</v>
      </c>
      <c r="AE27">
        <v>205</v>
      </c>
      <c r="AF27">
        <v>200</v>
      </c>
      <c r="AG27">
        <v>219</v>
      </c>
      <c r="AH27">
        <v>241</v>
      </c>
      <c r="AI27">
        <v>203</v>
      </c>
      <c r="AJ27">
        <v>207</v>
      </c>
      <c r="AK27">
        <v>197</v>
      </c>
      <c r="AL27">
        <v>206</v>
      </c>
      <c r="AM27" s="2"/>
      <c r="AN27" s="2"/>
      <c r="AO27" s="2"/>
      <c r="AP27" s="2"/>
    </row>
    <row r="28" spans="1:42" x14ac:dyDescent="0.35">
      <c r="A28" s="2" t="s">
        <v>270</v>
      </c>
      <c r="B28" s="4" t="s">
        <v>334</v>
      </c>
      <c r="C28" s="4" t="s">
        <v>395</v>
      </c>
      <c r="D28" s="2" t="s">
        <v>6</v>
      </c>
      <c r="E28" s="2" t="s">
        <v>66</v>
      </c>
      <c r="F28" s="12">
        <f t="shared" si="0"/>
        <v>175</v>
      </c>
      <c r="G28" s="12">
        <f t="shared" si="1"/>
        <v>209</v>
      </c>
      <c r="H28" s="13">
        <f t="shared" si="2"/>
        <v>44</v>
      </c>
      <c r="I28" s="13">
        <f t="shared" si="3"/>
        <v>30</v>
      </c>
      <c r="J28" s="13">
        <f t="shared" si="4"/>
        <v>33</v>
      </c>
      <c r="K28" s="13">
        <f t="shared" si="5"/>
        <v>22</v>
      </c>
      <c r="L28" s="7"/>
      <c r="M28" s="11">
        <f t="shared" si="6"/>
        <v>197</v>
      </c>
      <c r="N28" s="11">
        <f t="shared" si="7"/>
        <v>209</v>
      </c>
      <c r="O28">
        <v>229</v>
      </c>
      <c r="P28">
        <v>237</v>
      </c>
      <c r="Q28">
        <v>225</v>
      </c>
      <c r="R28">
        <v>212</v>
      </c>
      <c r="S28">
        <v>187</v>
      </c>
      <c r="T28">
        <v>214</v>
      </c>
      <c r="U28">
        <v>218</v>
      </c>
      <c r="V28">
        <v>208</v>
      </c>
      <c r="W28">
        <v>218</v>
      </c>
      <c r="X28">
        <v>230</v>
      </c>
      <c r="Y28">
        <v>198</v>
      </c>
      <c r="Z28">
        <v>190</v>
      </c>
      <c r="AA28">
        <v>199</v>
      </c>
      <c r="AB28">
        <v>216</v>
      </c>
      <c r="AC28">
        <v>190</v>
      </c>
      <c r="AD28">
        <v>193</v>
      </c>
      <c r="AE28">
        <v>215</v>
      </c>
      <c r="AF28">
        <v>193</v>
      </c>
      <c r="AG28">
        <v>189</v>
      </c>
      <c r="AH28">
        <v>204</v>
      </c>
      <c r="AI28">
        <v>215</v>
      </c>
      <c r="AJ28">
        <v>188</v>
      </c>
      <c r="AK28">
        <v>190</v>
      </c>
      <c r="AL28">
        <v>170</v>
      </c>
      <c r="AM28" s="2"/>
      <c r="AN28" s="2"/>
      <c r="AO28" s="2"/>
      <c r="AP28" s="2"/>
    </row>
    <row r="29" spans="1:42" x14ac:dyDescent="0.35">
      <c r="A29" s="2" t="s">
        <v>291</v>
      </c>
      <c r="B29" s="4" t="s">
        <v>334</v>
      </c>
      <c r="C29" s="4" t="s">
        <v>395</v>
      </c>
      <c r="D29" s="2" t="s">
        <v>18</v>
      </c>
      <c r="E29" s="2" t="s">
        <v>33</v>
      </c>
      <c r="F29" s="12">
        <f t="shared" si="0"/>
        <v>235</v>
      </c>
      <c r="G29" s="12">
        <f t="shared" si="1"/>
        <v>208</v>
      </c>
      <c r="H29" s="13">
        <f t="shared" si="2"/>
        <v>59</v>
      </c>
      <c r="I29" s="13">
        <f t="shared" si="3"/>
        <v>30</v>
      </c>
      <c r="J29" s="13">
        <f t="shared" si="4"/>
        <v>44</v>
      </c>
      <c r="K29" s="13">
        <f t="shared" si="5"/>
        <v>22</v>
      </c>
      <c r="L29" s="7"/>
      <c r="M29" s="11">
        <f t="shared" si="6"/>
        <v>251</v>
      </c>
      <c r="N29" s="11">
        <f t="shared" si="7"/>
        <v>235</v>
      </c>
      <c r="O29">
        <v>247</v>
      </c>
      <c r="P29">
        <v>265</v>
      </c>
      <c r="Q29">
        <v>273</v>
      </c>
      <c r="R29">
        <v>325</v>
      </c>
      <c r="S29">
        <v>268</v>
      </c>
      <c r="T29">
        <v>271</v>
      </c>
      <c r="U29">
        <v>261</v>
      </c>
      <c r="V29">
        <v>348</v>
      </c>
      <c r="W29">
        <v>255</v>
      </c>
      <c r="X29">
        <v>255</v>
      </c>
      <c r="Y29">
        <v>246</v>
      </c>
      <c r="Z29">
        <v>315</v>
      </c>
      <c r="AA29">
        <v>265</v>
      </c>
      <c r="AB29">
        <v>254</v>
      </c>
      <c r="AC29">
        <v>254</v>
      </c>
      <c r="AD29">
        <v>263</v>
      </c>
      <c r="AE29">
        <v>244</v>
      </c>
      <c r="AF29">
        <v>229</v>
      </c>
      <c r="AG29">
        <v>260</v>
      </c>
      <c r="AH29">
        <v>289</v>
      </c>
      <c r="AI29">
        <v>260</v>
      </c>
      <c r="AJ29">
        <v>239</v>
      </c>
      <c r="AK29">
        <v>201</v>
      </c>
      <c r="AL29">
        <v>303</v>
      </c>
      <c r="AM29" s="2"/>
      <c r="AN29" s="2"/>
      <c r="AO29" s="2"/>
      <c r="AP29" s="2"/>
    </row>
    <row r="30" spans="1:42" x14ac:dyDescent="0.35">
      <c r="A30" s="2" t="s">
        <v>292</v>
      </c>
      <c r="B30" s="4" t="s">
        <v>334</v>
      </c>
      <c r="C30" s="4" t="s">
        <v>395</v>
      </c>
      <c r="D30" s="2" t="s">
        <v>18</v>
      </c>
      <c r="E30" s="2" t="s">
        <v>19</v>
      </c>
      <c r="F30" s="12">
        <f t="shared" si="0"/>
        <v>119</v>
      </c>
      <c r="G30" s="12">
        <f t="shared" si="1"/>
        <v>137</v>
      </c>
      <c r="H30" s="13">
        <f t="shared" si="2"/>
        <v>30</v>
      </c>
      <c r="I30" s="13">
        <f t="shared" si="3"/>
        <v>20</v>
      </c>
      <c r="J30" s="13">
        <f t="shared" si="4"/>
        <v>22</v>
      </c>
      <c r="K30" s="13">
        <f t="shared" si="5"/>
        <v>15</v>
      </c>
      <c r="L30" s="7"/>
      <c r="M30" s="11">
        <f t="shared" si="6"/>
        <v>120</v>
      </c>
      <c r="N30" s="11">
        <f t="shared" si="7"/>
        <v>125</v>
      </c>
      <c r="O30">
        <v>166</v>
      </c>
      <c r="P30">
        <v>159</v>
      </c>
      <c r="Q30">
        <v>211</v>
      </c>
      <c r="R30">
        <v>169</v>
      </c>
      <c r="S30">
        <v>137</v>
      </c>
      <c r="T30">
        <v>144</v>
      </c>
      <c r="U30">
        <v>149</v>
      </c>
      <c r="V30">
        <v>163</v>
      </c>
      <c r="W30">
        <v>144</v>
      </c>
      <c r="X30">
        <v>206</v>
      </c>
      <c r="Y30">
        <v>172</v>
      </c>
      <c r="Z30">
        <v>177</v>
      </c>
      <c r="AA30">
        <v>134</v>
      </c>
      <c r="AB30">
        <v>155</v>
      </c>
      <c r="AC30">
        <v>157</v>
      </c>
      <c r="AD30">
        <v>145</v>
      </c>
      <c r="AE30">
        <v>177</v>
      </c>
      <c r="AF30">
        <v>152</v>
      </c>
      <c r="AG30">
        <v>154</v>
      </c>
      <c r="AH30">
        <v>151</v>
      </c>
      <c r="AI30">
        <v>134</v>
      </c>
      <c r="AJ30">
        <v>139</v>
      </c>
      <c r="AK30">
        <v>144</v>
      </c>
      <c r="AL30">
        <v>110</v>
      </c>
      <c r="AM30" s="2"/>
      <c r="AN30" s="2"/>
      <c r="AO30" s="2"/>
      <c r="AP30" s="2"/>
    </row>
    <row r="31" spans="1:42" x14ac:dyDescent="0.35">
      <c r="A31" s="2" t="s">
        <v>304</v>
      </c>
      <c r="B31" s="4" t="s">
        <v>334</v>
      </c>
      <c r="C31" s="4" t="s">
        <v>395</v>
      </c>
      <c r="D31" s="2" t="s">
        <v>6</v>
      </c>
      <c r="E31" s="2" t="s">
        <v>65</v>
      </c>
      <c r="F31" s="12">
        <f t="shared" si="0"/>
        <v>64</v>
      </c>
      <c r="G31" s="12">
        <f t="shared" si="1"/>
        <v>36</v>
      </c>
      <c r="H31" s="13">
        <f t="shared" si="2"/>
        <v>16</v>
      </c>
      <c r="I31" s="13">
        <f t="shared" si="3"/>
        <v>5</v>
      </c>
      <c r="J31" s="13">
        <f t="shared" si="4"/>
        <v>12</v>
      </c>
      <c r="K31" s="13">
        <f t="shared" si="5"/>
        <v>4</v>
      </c>
      <c r="L31" s="7"/>
      <c r="M31" s="11">
        <f t="shared" si="6"/>
        <v>53</v>
      </c>
      <c r="N31" s="11">
        <f t="shared" si="7"/>
        <v>44</v>
      </c>
      <c r="O31">
        <v>20</v>
      </c>
      <c r="P31">
        <v>24</v>
      </c>
      <c r="Q31">
        <v>15</v>
      </c>
      <c r="R31">
        <v>17</v>
      </c>
      <c r="S31">
        <v>34</v>
      </c>
      <c r="T31">
        <v>26</v>
      </c>
      <c r="U31">
        <v>39</v>
      </c>
      <c r="V31">
        <v>33</v>
      </c>
      <c r="W31">
        <v>45</v>
      </c>
      <c r="X31">
        <v>27</v>
      </c>
      <c r="Y31">
        <v>31</v>
      </c>
      <c r="Z31">
        <v>33</v>
      </c>
      <c r="AA31">
        <v>56</v>
      </c>
      <c r="AB31">
        <v>72</v>
      </c>
      <c r="AC31">
        <v>59</v>
      </c>
      <c r="AD31">
        <v>58</v>
      </c>
      <c r="AE31">
        <v>26</v>
      </c>
      <c r="AF31">
        <v>30</v>
      </c>
      <c r="AG31">
        <v>34</v>
      </c>
      <c r="AH31">
        <v>25</v>
      </c>
      <c r="AI31">
        <v>64</v>
      </c>
      <c r="AJ31">
        <v>60</v>
      </c>
      <c r="AK31">
        <v>58</v>
      </c>
      <c r="AL31">
        <v>56</v>
      </c>
      <c r="AM31" s="2"/>
      <c r="AN31" s="2"/>
      <c r="AO31" s="2"/>
      <c r="AP31" s="2"/>
    </row>
    <row r="32" spans="1:42" x14ac:dyDescent="0.35">
      <c r="A32" s="2" t="s">
        <v>308</v>
      </c>
      <c r="B32" s="4" t="s">
        <v>334</v>
      </c>
      <c r="C32" s="4" t="s">
        <v>395</v>
      </c>
      <c r="D32" s="2" t="s">
        <v>107</v>
      </c>
      <c r="E32" s="2" t="s">
        <v>36</v>
      </c>
      <c r="F32" s="12">
        <f t="shared" si="0"/>
        <v>2</v>
      </c>
      <c r="G32" s="12">
        <f t="shared" si="1"/>
        <v>1</v>
      </c>
      <c r="H32" s="13">
        <f t="shared" si="2"/>
        <v>1</v>
      </c>
      <c r="I32" s="13">
        <f t="shared" si="3"/>
        <v>0</v>
      </c>
      <c r="J32" s="13">
        <f t="shared" si="4"/>
        <v>0</v>
      </c>
      <c r="K32" s="13">
        <f t="shared" si="5"/>
        <v>0</v>
      </c>
      <c r="L32" s="7"/>
      <c r="M32" s="11">
        <f t="shared" si="6"/>
        <v>2</v>
      </c>
      <c r="N32" s="11">
        <f t="shared" si="7"/>
        <v>1</v>
      </c>
      <c r="O32">
        <v>2</v>
      </c>
      <c r="P32">
        <v>1</v>
      </c>
      <c r="Q32">
        <v>2</v>
      </c>
      <c r="R32">
        <v>2</v>
      </c>
      <c r="S32">
        <v>0</v>
      </c>
      <c r="T32">
        <v>0</v>
      </c>
      <c r="U32">
        <v>0</v>
      </c>
      <c r="V32">
        <v>3</v>
      </c>
      <c r="W32">
        <v>1</v>
      </c>
      <c r="X32">
        <v>1</v>
      </c>
      <c r="Y32">
        <v>3</v>
      </c>
      <c r="Z32">
        <v>5</v>
      </c>
      <c r="AA32">
        <v>0</v>
      </c>
      <c r="AB32">
        <v>0</v>
      </c>
      <c r="AC32">
        <v>2</v>
      </c>
      <c r="AD32">
        <v>0</v>
      </c>
      <c r="AE32">
        <v>1</v>
      </c>
      <c r="AF32">
        <v>1</v>
      </c>
      <c r="AG32">
        <v>1</v>
      </c>
      <c r="AH32">
        <v>4</v>
      </c>
      <c r="AI32">
        <v>0</v>
      </c>
      <c r="AJ32">
        <v>2</v>
      </c>
      <c r="AK32">
        <v>0</v>
      </c>
      <c r="AL32">
        <v>3</v>
      </c>
      <c r="AM32" s="2"/>
      <c r="AN32" s="2"/>
      <c r="AO32" s="2"/>
      <c r="AP32" s="2"/>
    </row>
    <row r="33" spans="1:42" x14ac:dyDescent="0.35">
      <c r="A33" s="2" t="s">
        <v>314</v>
      </c>
      <c r="B33" s="4" t="s">
        <v>334</v>
      </c>
      <c r="C33" s="4" t="s">
        <v>395</v>
      </c>
      <c r="D33" s="2" t="s">
        <v>6</v>
      </c>
      <c r="E33" s="2" t="s">
        <v>7</v>
      </c>
      <c r="F33" s="12">
        <f t="shared" si="0"/>
        <v>4</v>
      </c>
      <c r="G33" s="12">
        <f t="shared" si="1"/>
        <v>7</v>
      </c>
      <c r="H33" s="13">
        <f t="shared" si="2"/>
        <v>1</v>
      </c>
      <c r="I33" s="13">
        <f t="shared" si="3"/>
        <v>1</v>
      </c>
      <c r="J33" s="13">
        <f t="shared" si="4"/>
        <v>1</v>
      </c>
      <c r="K33" s="13">
        <f t="shared" si="5"/>
        <v>1</v>
      </c>
      <c r="L33" s="7"/>
      <c r="M33" s="11">
        <f t="shared" si="6"/>
        <v>13</v>
      </c>
      <c r="N33" s="11">
        <f t="shared" si="7"/>
        <v>9</v>
      </c>
      <c r="O33">
        <v>11</v>
      </c>
      <c r="P33">
        <v>20</v>
      </c>
      <c r="Q33">
        <v>17</v>
      </c>
      <c r="R33">
        <v>16</v>
      </c>
      <c r="S33">
        <v>3</v>
      </c>
      <c r="T33">
        <v>9</v>
      </c>
      <c r="U33">
        <v>5</v>
      </c>
      <c r="V33">
        <v>12</v>
      </c>
      <c r="W33">
        <v>16</v>
      </c>
      <c r="X33">
        <v>22</v>
      </c>
      <c r="Y33">
        <v>27</v>
      </c>
      <c r="Z33">
        <v>20</v>
      </c>
      <c r="AA33">
        <v>13</v>
      </c>
      <c r="AB33">
        <v>4</v>
      </c>
      <c r="AC33">
        <v>20</v>
      </c>
      <c r="AD33">
        <v>4</v>
      </c>
      <c r="AE33">
        <v>12</v>
      </c>
      <c r="AF33">
        <v>16</v>
      </c>
      <c r="AG33">
        <v>14</v>
      </c>
      <c r="AH33">
        <v>13</v>
      </c>
      <c r="AI33">
        <v>3</v>
      </c>
      <c r="AJ33">
        <v>6</v>
      </c>
      <c r="AK33">
        <v>10</v>
      </c>
      <c r="AL33">
        <v>10</v>
      </c>
      <c r="AM33" s="2"/>
      <c r="AN33" s="2"/>
      <c r="AO33" s="2"/>
      <c r="AP33" s="2"/>
    </row>
    <row r="34" spans="1:42" x14ac:dyDescent="0.35">
      <c r="A34" s="2" t="s">
        <v>327</v>
      </c>
      <c r="B34" s="4" t="s">
        <v>334</v>
      </c>
      <c r="C34" s="4" t="s">
        <v>395</v>
      </c>
      <c r="D34" s="2" t="s">
        <v>18</v>
      </c>
      <c r="E34" s="2" t="s">
        <v>33</v>
      </c>
      <c r="F34" s="12" t="str">
        <f t="shared" si="0"/>
        <v>NP/UA</v>
      </c>
      <c r="G34" s="12" t="str">
        <f t="shared" si="1"/>
        <v>NP/UA</v>
      </c>
      <c r="H34" s="13" t="str">
        <f t="shared" si="2"/>
        <v>Unavail</v>
      </c>
      <c r="I34" s="13" t="str">
        <f t="shared" si="3"/>
        <v>Unavail</v>
      </c>
      <c r="J34" s="13" t="str">
        <f t="shared" si="4"/>
        <v>Unavail</v>
      </c>
      <c r="K34" s="13" t="str">
        <f t="shared" si="5"/>
        <v>Unavail</v>
      </c>
      <c r="L34" s="7"/>
      <c r="M34" s="11" t="str">
        <f t="shared" si="6"/>
        <v>NP/UA</v>
      </c>
      <c r="N34" s="11" t="str">
        <f t="shared" si="7"/>
        <v>NP/UA</v>
      </c>
      <c r="O34" s="3">
        <v>0.02</v>
      </c>
      <c r="P34" s="3">
        <v>0.02</v>
      </c>
      <c r="Q34" s="3">
        <v>0.02</v>
      </c>
      <c r="R34" s="3">
        <v>0.02</v>
      </c>
      <c r="S34" s="3">
        <v>0.02</v>
      </c>
      <c r="T34" s="3">
        <v>0.02</v>
      </c>
      <c r="U34" s="3">
        <v>0.02</v>
      </c>
      <c r="V34" s="3">
        <v>0.02</v>
      </c>
      <c r="W34" s="3">
        <v>0.02</v>
      </c>
      <c r="X34" s="3">
        <v>0.02</v>
      </c>
      <c r="Y34" s="3">
        <v>0.02</v>
      </c>
      <c r="Z34" s="3">
        <v>0.02</v>
      </c>
      <c r="AA34" s="3">
        <v>0.02</v>
      </c>
      <c r="AB34" s="3">
        <v>0.02</v>
      </c>
      <c r="AC34" s="3">
        <v>0.02</v>
      </c>
      <c r="AD34" s="3">
        <v>0.02</v>
      </c>
      <c r="AE34" s="3">
        <v>0.02</v>
      </c>
      <c r="AF34" s="3">
        <v>0.02</v>
      </c>
      <c r="AG34" s="3">
        <v>0.02</v>
      </c>
      <c r="AH34" s="3">
        <v>0.02</v>
      </c>
      <c r="AI34" s="3">
        <v>0.02</v>
      </c>
      <c r="AJ34" s="3">
        <v>0.02</v>
      </c>
      <c r="AK34" s="3">
        <v>0.02</v>
      </c>
      <c r="AL34" s="3">
        <v>0.02</v>
      </c>
      <c r="AM34" s="2"/>
      <c r="AN34" s="2"/>
      <c r="AO34" s="2"/>
      <c r="AP34" s="2"/>
    </row>
    <row r="37" spans="1:42" x14ac:dyDescent="0.35">
      <c r="A37" t="s">
        <v>329</v>
      </c>
    </row>
    <row r="39" spans="1:42" x14ac:dyDescent="0.35">
      <c r="A39" t="s">
        <v>375</v>
      </c>
    </row>
    <row r="40" spans="1:42" x14ac:dyDescent="0.35">
      <c r="A40" t="s">
        <v>330</v>
      </c>
    </row>
    <row r="41" spans="1:42" x14ac:dyDescent="0.35">
      <c r="A41" t="s">
        <v>374</v>
      </c>
    </row>
  </sheetData>
  <mergeCells count="2">
    <mergeCell ref="H6:K6"/>
    <mergeCell ref="M6:N6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0FAEA-DA9C-4835-BA2E-AF940FD535D8}">
  <dimension ref="A1:AR39"/>
  <sheetViews>
    <sheetView topLeftCell="A13" zoomScale="70" zoomScaleNormal="70" workbookViewId="0">
      <selection activeCell="A33" sqref="A33:XFD54"/>
    </sheetView>
  </sheetViews>
  <sheetFormatPr defaultRowHeight="14.5" x14ac:dyDescent="0.35"/>
  <cols>
    <col min="1" max="1" width="38.54296875" customWidth="1"/>
    <col min="2" max="2" width="13.08984375" customWidth="1"/>
    <col min="3" max="11" width="14.54296875" customWidth="1"/>
    <col min="12" max="12" width="10.90625" customWidth="1"/>
    <col min="13" max="13" width="14.54296875" style="8" customWidth="1"/>
    <col min="14" max="14" width="14.54296875" customWidth="1"/>
    <col min="15" max="38" width="14" customWidth="1"/>
    <col min="39" max="39" width="34.54296875" customWidth="1"/>
    <col min="40" max="40" width="34.08984375" customWidth="1"/>
    <col min="41" max="41" width="33.90625" customWidth="1"/>
    <col min="42" max="42" width="33.36328125" customWidth="1"/>
    <col min="43" max="44" width="10.08984375" customWidth="1"/>
  </cols>
  <sheetData>
    <row r="1" spans="1:44" x14ac:dyDescent="0.35">
      <c r="A1" t="s">
        <v>0</v>
      </c>
    </row>
    <row r="3" spans="1:44" x14ac:dyDescent="0.35">
      <c r="A3" t="s">
        <v>1</v>
      </c>
    </row>
    <row r="5" spans="1:44" x14ac:dyDescent="0.35">
      <c r="A5" t="s">
        <v>2</v>
      </c>
    </row>
    <row r="6" spans="1:44" x14ac:dyDescent="0.35">
      <c r="H6" s="20" t="s">
        <v>373</v>
      </c>
      <c r="I6" s="21"/>
      <c r="J6" s="21"/>
      <c r="K6" s="21"/>
      <c r="M6" s="22" t="s">
        <v>379</v>
      </c>
      <c r="N6" s="23"/>
    </row>
    <row r="7" spans="1:44" ht="29.5" thickBot="1" x14ac:dyDescent="0.4">
      <c r="A7" s="1" t="s">
        <v>336</v>
      </c>
      <c r="B7" s="1" t="s">
        <v>335</v>
      </c>
      <c r="C7" s="1" t="s">
        <v>337</v>
      </c>
      <c r="D7" s="1" t="s">
        <v>339</v>
      </c>
      <c r="E7" s="1" t="s">
        <v>340</v>
      </c>
      <c r="F7" s="6" t="s">
        <v>376</v>
      </c>
      <c r="G7" s="6" t="s">
        <v>377</v>
      </c>
      <c r="H7" s="6" t="s">
        <v>369</v>
      </c>
      <c r="I7" s="6" t="s">
        <v>370</v>
      </c>
      <c r="J7" s="6" t="s">
        <v>371</v>
      </c>
      <c r="K7" s="6" t="s">
        <v>372</v>
      </c>
      <c r="L7" s="6" t="s">
        <v>378</v>
      </c>
      <c r="M7" s="9" t="s">
        <v>367</v>
      </c>
      <c r="N7" s="6" t="s">
        <v>368</v>
      </c>
      <c r="O7" s="5" t="s">
        <v>342</v>
      </c>
      <c r="P7" s="5" t="s">
        <v>343</v>
      </c>
      <c r="Q7" s="5" t="s">
        <v>344</v>
      </c>
      <c r="R7" s="5" t="s">
        <v>345</v>
      </c>
      <c r="S7" s="5" t="s">
        <v>346</v>
      </c>
      <c r="T7" s="5" t="s">
        <v>347</v>
      </c>
      <c r="U7" s="5" t="s">
        <v>348</v>
      </c>
      <c r="V7" s="5" t="s">
        <v>349</v>
      </c>
      <c r="W7" s="5" t="s">
        <v>350</v>
      </c>
      <c r="X7" s="5" t="s">
        <v>351</v>
      </c>
      <c r="Y7" s="5" t="s">
        <v>352</v>
      </c>
      <c r="Z7" s="5" t="s">
        <v>353</v>
      </c>
      <c r="AA7" s="5" t="s">
        <v>354</v>
      </c>
      <c r="AB7" s="5" t="s">
        <v>355</v>
      </c>
      <c r="AC7" s="5" t="s">
        <v>356</v>
      </c>
      <c r="AD7" s="5" t="s">
        <v>357</v>
      </c>
      <c r="AE7" s="5" t="s">
        <v>358</v>
      </c>
      <c r="AF7" s="5" t="s">
        <v>359</v>
      </c>
      <c r="AG7" s="5" t="s">
        <v>360</v>
      </c>
      <c r="AH7" s="5" t="s">
        <v>361</v>
      </c>
      <c r="AI7" s="5" t="s">
        <v>362</v>
      </c>
      <c r="AJ7" s="5" t="s">
        <v>363</v>
      </c>
      <c r="AK7" s="5" t="s">
        <v>364</v>
      </c>
      <c r="AL7" s="5" t="s">
        <v>365</v>
      </c>
      <c r="AM7" s="1" t="s">
        <v>338</v>
      </c>
      <c r="AN7" s="1" t="s">
        <v>333</v>
      </c>
      <c r="AO7" s="1" t="s">
        <v>341</v>
      </c>
      <c r="AP7" s="1" t="s">
        <v>366</v>
      </c>
      <c r="AQ7" t="s">
        <v>331</v>
      </c>
      <c r="AR7" t="s">
        <v>332</v>
      </c>
    </row>
    <row r="8" spans="1:44" x14ac:dyDescent="0.35">
      <c r="A8" s="2" t="s">
        <v>86</v>
      </c>
      <c r="B8" s="4" t="s">
        <v>334</v>
      </c>
      <c r="C8" s="4" t="s">
        <v>380</v>
      </c>
      <c r="D8" s="2" t="s">
        <v>20</v>
      </c>
      <c r="E8" s="2" t="s">
        <v>21</v>
      </c>
      <c r="F8" s="12">
        <f t="shared" ref="F8:F32" si="0"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f>
        <v>256</v>
      </c>
      <c r="G8" s="12">
        <f t="shared" ref="G8:G32" si="1"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f>
        <v>253</v>
      </c>
      <c r="H8" s="13">
        <f t="shared" ref="H8:H32" si="2">IF(F8="NP/UA","Unavail",IF(F8="CLOSED","CLOSED",IF(ISNUMBER(F8),ROUND(F8/4,0),"Unavail")))</f>
        <v>64</v>
      </c>
      <c r="I8" s="13">
        <f t="shared" ref="I8:I32" si="3">IF(G8="NP/UA","Unavail",IF(G8="CLOSED","CLOSED",IF(ISNUMBER(G8),ROUND(G8/7,0),"Unavail")))</f>
        <v>36</v>
      </c>
      <c r="J8" s="13">
        <f t="shared" ref="J8:J32" si="4">IF(F8="NP/UA","Unavail",IF(F8="CLOSED","CLOSED",IF(ISNUMBER(F8),ROUND(F8*0.25*0.75,0),"Unavail")))</f>
        <v>48</v>
      </c>
      <c r="K8" s="13">
        <f t="shared" ref="K8:K32" si="5">IF(G8="NP/UA","Unavail",IF(G8="CLOSED","CLOSED",IF(ISNUMBER(G8),ROUND(G8*(1/7)*0.75,0),"Unavail")))</f>
        <v>27</v>
      </c>
      <c r="L8" s="7"/>
      <c r="M8" s="11">
        <f t="shared" ref="M8:M32" si="6"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f>
        <v>258</v>
      </c>
      <c r="N8" s="11">
        <f t="shared" ref="N8:N32" si="7"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f>
        <v>253</v>
      </c>
      <c r="O8" s="10">
        <v>0.01</v>
      </c>
      <c r="P8">
        <v>302</v>
      </c>
      <c r="Q8">
        <v>307</v>
      </c>
      <c r="R8">
        <v>297</v>
      </c>
      <c r="S8" s="3">
        <v>0.01</v>
      </c>
      <c r="T8">
        <v>299</v>
      </c>
      <c r="U8">
        <v>282</v>
      </c>
      <c r="V8">
        <v>310</v>
      </c>
      <c r="W8" s="3">
        <v>0.01</v>
      </c>
      <c r="X8">
        <v>290</v>
      </c>
      <c r="Y8">
        <v>293</v>
      </c>
      <c r="Z8">
        <v>271</v>
      </c>
      <c r="AA8" s="3">
        <v>0.01</v>
      </c>
      <c r="AB8">
        <v>273</v>
      </c>
      <c r="AC8">
        <v>281</v>
      </c>
      <c r="AD8">
        <v>271</v>
      </c>
      <c r="AE8" s="3">
        <v>0.01</v>
      </c>
      <c r="AF8">
        <v>255</v>
      </c>
      <c r="AG8">
        <v>250</v>
      </c>
      <c r="AH8">
        <v>250</v>
      </c>
      <c r="AI8" s="3">
        <v>0.01</v>
      </c>
      <c r="AJ8">
        <v>268</v>
      </c>
      <c r="AK8">
        <v>244</v>
      </c>
      <c r="AL8">
        <v>241</v>
      </c>
      <c r="AM8" s="2"/>
      <c r="AN8" s="2"/>
      <c r="AO8" s="2"/>
      <c r="AP8" s="2"/>
    </row>
    <row r="9" spans="1:44" x14ac:dyDescent="0.35">
      <c r="A9" s="2" t="s">
        <v>265</v>
      </c>
      <c r="B9" s="4" t="s">
        <v>334</v>
      </c>
      <c r="C9" s="4" t="s">
        <v>380</v>
      </c>
      <c r="D9" s="2" t="s">
        <v>20</v>
      </c>
      <c r="E9" s="2" t="s">
        <v>87</v>
      </c>
      <c r="F9" s="12">
        <f t="shared" si="0"/>
        <v>27</v>
      </c>
      <c r="G9" s="12">
        <f t="shared" si="1"/>
        <v>22</v>
      </c>
      <c r="H9" s="13">
        <f t="shared" si="2"/>
        <v>7</v>
      </c>
      <c r="I9" s="13">
        <f t="shared" si="3"/>
        <v>3</v>
      </c>
      <c r="J9" s="13">
        <f t="shared" si="4"/>
        <v>5</v>
      </c>
      <c r="K9" s="13">
        <f t="shared" si="5"/>
        <v>2</v>
      </c>
      <c r="L9" s="7"/>
      <c r="M9" s="11">
        <f t="shared" si="6"/>
        <v>28</v>
      </c>
      <c r="N9" s="11">
        <f t="shared" si="7"/>
        <v>23</v>
      </c>
      <c r="O9" s="3">
        <v>0.02</v>
      </c>
      <c r="P9">
        <v>15</v>
      </c>
      <c r="Q9">
        <v>19</v>
      </c>
      <c r="R9">
        <v>28</v>
      </c>
      <c r="S9" s="3">
        <v>0.02</v>
      </c>
      <c r="T9">
        <v>28</v>
      </c>
      <c r="U9">
        <v>27</v>
      </c>
      <c r="V9">
        <v>11</v>
      </c>
      <c r="W9" s="3">
        <v>0.02</v>
      </c>
      <c r="X9">
        <v>29</v>
      </c>
      <c r="Y9">
        <v>33</v>
      </c>
      <c r="Z9">
        <v>22</v>
      </c>
      <c r="AA9" s="3">
        <v>0.02</v>
      </c>
      <c r="AB9">
        <v>24</v>
      </c>
      <c r="AC9">
        <v>24</v>
      </c>
      <c r="AD9">
        <v>28</v>
      </c>
      <c r="AE9" s="3">
        <v>0.02</v>
      </c>
      <c r="AF9">
        <v>29</v>
      </c>
      <c r="AG9">
        <v>15</v>
      </c>
      <c r="AH9">
        <v>13</v>
      </c>
      <c r="AI9" s="3">
        <v>0.02</v>
      </c>
      <c r="AJ9">
        <v>25</v>
      </c>
      <c r="AK9">
        <v>32</v>
      </c>
      <c r="AL9">
        <v>24</v>
      </c>
      <c r="AM9" s="2"/>
      <c r="AN9" s="2"/>
      <c r="AO9" s="2"/>
      <c r="AP9" s="2"/>
    </row>
    <row r="10" spans="1:44" x14ac:dyDescent="0.35">
      <c r="A10" s="2" t="s">
        <v>94</v>
      </c>
      <c r="B10" s="4" t="s">
        <v>334</v>
      </c>
      <c r="C10" s="4" t="s">
        <v>381</v>
      </c>
      <c r="D10" s="2" t="s">
        <v>95</v>
      </c>
      <c r="E10" s="2" t="s">
        <v>96</v>
      </c>
      <c r="F10" s="12">
        <f t="shared" si="0"/>
        <v>115</v>
      </c>
      <c r="G10" s="12">
        <f t="shared" si="1"/>
        <v>125</v>
      </c>
      <c r="H10" s="13">
        <f t="shared" si="2"/>
        <v>29</v>
      </c>
      <c r="I10" s="13">
        <f t="shared" si="3"/>
        <v>18</v>
      </c>
      <c r="J10" s="13">
        <f t="shared" si="4"/>
        <v>22</v>
      </c>
      <c r="K10" s="13">
        <f t="shared" si="5"/>
        <v>13</v>
      </c>
      <c r="L10" s="7"/>
      <c r="M10" s="11">
        <f t="shared" si="6"/>
        <v>133</v>
      </c>
      <c r="N10" s="11">
        <f t="shared" si="7"/>
        <v>125</v>
      </c>
      <c r="O10">
        <v>139</v>
      </c>
      <c r="P10">
        <v>144</v>
      </c>
      <c r="Q10">
        <v>159</v>
      </c>
      <c r="R10">
        <v>141</v>
      </c>
      <c r="S10">
        <v>128</v>
      </c>
      <c r="T10">
        <v>152</v>
      </c>
      <c r="U10">
        <v>114</v>
      </c>
      <c r="V10">
        <v>125</v>
      </c>
      <c r="W10">
        <v>131</v>
      </c>
      <c r="X10">
        <v>154</v>
      </c>
      <c r="Y10">
        <v>139</v>
      </c>
      <c r="Z10">
        <v>126</v>
      </c>
      <c r="AA10">
        <v>146</v>
      </c>
      <c r="AB10">
        <v>116</v>
      </c>
      <c r="AC10">
        <v>121</v>
      </c>
      <c r="AD10">
        <v>109</v>
      </c>
      <c r="AE10">
        <v>144</v>
      </c>
      <c r="AF10">
        <v>137</v>
      </c>
      <c r="AG10">
        <v>118</v>
      </c>
      <c r="AH10">
        <v>108</v>
      </c>
      <c r="AI10">
        <v>105</v>
      </c>
      <c r="AJ10">
        <v>109</v>
      </c>
      <c r="AK10">
        <v>104</v>
      </c>
      <c r="AL10">
        <v>128</v>
      </c>
      <c r="AM10" s="2"/>
      <c r="AN10" s="2"/>
      <c r="AO10" s="2"/>
      <c r="AP10" s="2"/>
    </row>
    <row r="11" spans="1:44" x14ac:dyDescent="0.35">
      <c r="A11" s="2" t="s">
        <v>249</v>
      </c>
      <c r="B11" s="4" t="s">
        <v>334</v>
      </c>
      <c r="C11" s="4" t="s">
        <v>381</v>
      </c>
      <c r="D11" s="2" t="s">
        <v>95</v>
      </c>
      <c r="E11" s="2" t="s">
        <v>96</v>
      </c>
      <c r="F11" s="12">
        <f t="shared" si="0"/>
        <v>19</v>
      </c>
      <c r="G11" s="12">
        <f t="shared" si="1"/>
        <v>18</v>
      </c>
      <c r="H11" s="13">
        <f t="shared" si="2"/>
        <v>5</v>
      </c>
      <c r="I11" s="13">
        <f t="shared" si="3"/>
        <v>3</v>
      </c>
      <c r="J11" s="13">
        <f t="shared" si="4"/>
        <v>4</v>
      </c>
      <c r="K11" s="13">
        <f t="shared" si="5"/>
        <v>2</v>
      </c>
      <c r="L11" s="7"/>
      <c r="M11" s="11">
        <f t="shared" si="6"/>
        <v>20</v>
      </c>
      <c r="N11" s="11">
        <f t="shared" si="7"/>
        <v>21</v>
      </c>
      <c r="O11">
        <v>23</v>
      </c>
      <c r="P11">
        <v>27</v>
      </c>
      <c r="Q11">
        <v>14</v>
      </c>
      <c r="R11">
        <v>16</v>
      </c>
      <c r="S11">
        <v>23</v>
      </c>
      <c r="T11">
        <v>22</v>
      </c>
      <c r="U11">
        <v>20</v>
      </c>
      <c r="V11">
        <v>32</v>
      </c>
      <c r="W11">
        <v>26</v>
      </c>
      <c r="X11">
        <v>13</v>
      </c>
      <c r="Y11">
        <v>17</v>
      </c>
      <c r="Z11">
        <v>22</v>
      </c>
      <c r="AA11">
        <v>23</v>
      </c>
      <c r="AB11">
        <v>14</v>
      </c>
      <c r="AC11">
        <v>29</v>
      </c>
      <c r="AD11">
        <v>19</v>
      </c>
      <c r="AE11">
        <v>11</v>
      </c>
      <c r="AF11">
        <v>15</v>
      </c>
      <c r="AG11">
        <v>13</v>
      </c>
      <c r="AH11">
        <v>18</v>
      </c>
      <c r="AI11">
        <v>12</v>
      </c>
      <c r="AJ11">
        <v>27</v>
      </c>
      <c r="AK11">
        <v>17</v>
      </c>
      <c r="AL11">
        <v>20</v>
      </c>
      <c r="AM11" s="2"/>
      <c r="AN11" s="2"/>
      <c r="AO11" s="2"/>
      <c r="AP11" s="2"/>
    </row>
    <row r="12" spans="1:44" x14ac:dyDescent="0.35">
      <c r="A12" s="2" t="s">
        <v>30</v>
      </c>
      <c r="B12" s="4" t="s">
        <v>334</v>
      </c>
      <c r="C12" s="4" t="s">
        <v>383</v>
      </c>
      <c r="D12" s="2" t="s">
        <v>31</v>
      </c>
      <c r="E12" s="2" t="s">
        <v>32</v>
      </c>
      <c r="F12" s="12">
        <f t="shared" si="0"/>
        <v>1</v>
      </c>
      <c r="G12" s="12">
        <f t="shared" si="1"/>
        <v>1</v>
      </c>
      <c r="H12" s="13">
        <f t="shared" si="2"/>
        <v>0</v>
      </c>
      <c r="I12" s="13">
        <f t="shared" si="3"/>
        <v>0</v>
      </c>
      <c r="J12" s="13">
        <f t="shared" si="4"/>
        <v>0</v>
      </c>
      <c r="K12" s="13">
        <f t="shared" si="5"/>
        <v>0</v>
      </c>
      <c r="L12" s="7"/>
      <c r="M12" s="11" t="str">
        <f t="shared" si="6"/>
        <v>NP/UA</v>
      </c>
      <c r="N12" s="11">
        <f t="shared" si="7"/>
        <v>1</v>
      </c>
      <c r="O12">
        <v>0</v>
      </c>
      <c r="P12">
        <v>1</v>
      </c>
      <c r="Q12">
        <v>1</v>
      </c>
      <c r="R12">
        <v>0</v>
      </c>
      <c r="S12">
        <v>1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0</v>
      </c>
      <c r="AM12" s="2"/>
      <c r="AN12" s="2"/>
      <c r="AO12" s="2"/>
      <c r="AP12" s="2"/>
    </row>
    <row r="13" spans="1:44" x14ac:dyDescent="0.35">
      <c r="A13" s="2" t="s">
        <v>42</v>
      </c>
      <c r="B13" s="4" t="s">
        <v>334</v>
      </c>
      <c r="C13" s="4" t="s">
        <v>383</v>
      </c>
      <c r="D13" s="2" t="s">
        <v>31</v>
      </c>
      <c r="E13" s="2" t="s">
        <v>32</v>
      </c>
      <c r="F13" s="12">
        <f t="shared" si="0"/>
        <v>7</v>
      </c>
      <c r="G13" s="12">
        <f t="shared" si="1"/>
        <v>7</v>
      </c>
      <c r="H13" s="13">
        <f t="shared" si="2"/>
        <v>2</v>
      </c>
      <c r="I13" s="13">
        <f t="shared" si="3"/>
        <v>1</v>
      </c>
      <c r="J13" s="13">
        <f t="shared" si="4"/>
        <v>1</v>
      </c>
      <c r="K13" s="13">
        <f t="shared" si="5"/>
        <v>1</v>
      </c>
      <c r="L13" s="7"/>
      <c r="M13" s="11">
        <f t="shared" si="6"/>
        <v>43</v>
      </c>
      <c r="N13" s="11">
        <f t="shared" si="7"/>
        <v>6</v>
      </c>
      <c r="O13">
        <v>5</v>
      </c>
      <c r="P13">
        <v>7</v>
      </c>
      <c r="Q13">
        <v>7</v>
      </c>
      <c r="R13">
        <v>4</v>
      </c>
      <c r="S13">
        <v>2</v>
      </c>
      <c r="T13">
        <v>14</v>
      </c>
      <c r="U13">
        <v>9</v>
      </c>
      <c r="V13">
        <v>2</v>
      </c>
      <c r="W13">
        <v>5</v>
      </c>
      <c r="X13">
        <v>11</v>
      </c>
      <c r="Y13">
        <v>6</v>
      </c>
      <c r="Z13">
        <v>8</v>
      </c>
      <c r="AA13">
        <v>20</v>
      </c>
      <c r="AB13">
        <v>19</v>
      </c>
      <c r="AC13">
        <v>3</v>
      </c>
      <c r="AD13">
        <v>9</v>
      </c>
      <c r="AE13">
        <v>16</v>
      </c>
      <c r="AF13">
        <v>8</v>
      </c>
      <c r="AG13">
        <v>5</v>
      </c>
      <c r="AH13">
        <v>24</v>
      </c>
      <c r="AI13">
        <v>19</v>
      </c>
      <c r="AJ13">
        <v>14</v>
      </c>
      <c r="AK13">
        <v>11</v>
      </c>
      <c r="AL13">
        <v>14</v>
      </c>
      <c r="AM13" s="2"/>
      <c r="AN13" s="2"/>
      <c r="AO13" s="2"/>
      <c r="AP13" s="2"/>
    </row>
    <row r="14" spans="1:44" x14ac:dyDescent="0.35">
      <c r="A14" s="2" t="s">
        <v>136</v>
      </c>
      <c r="B14" s="4" t="s">
        <v>334</v>
      </c>
      <c r="C14" s="4" t="s">
        <v>383</v>
      </c>
      <c r="D14" s="2" t="s">
        <v>31</v>
      </c>
      <c r="E14" s="2" t="s">
        <v>32</v>
      </c>
      <c r="F14" s="12">
        <f t="shared" si="0"/>
        <v>163</v>
      </c>
      <c r="G14" s="12">
        <f t="shared" si="1"/>
        <v>170</v>
      </c>
      <c r="H14" s="13">
        <f t="shared" si="2"/>
        <v>41</v>
      </c>
      <c r="I14" s="13">
        <f t="shared" si="3"/>
        <v>24</v>
      </c>
      <c r="J14" s="13">
        <f t="shared" si="4"/>
        <v>31</v>
      </c>
      <c r="K14" s="13">
        <f t="shared" si="5"/>
        <v>18</v>
      </c>
      <c r="L14" s="7"/>
      <c r="M14" s="11">
        <f t="shared" si="6"/>
        <v>184</v>
      </c>
      <c r="N14" s="11">
        <f t="shared" si="7"/>
        <v>192</v>
      </c>
      <c r="O14">
        <v>190</v>
      </c>
      <c r="P14">
        <v>217</v>
      </c>
      <c r="Q14">
        <v>208</v>
      </c>
      <c r="R14">
        <v>257</v>
      </c>
      <c r="S14">
        <v>172</v>
      </c>
      <c r="T14">
        <v>192</v>
      </c>
      <c r="U14">
        <v>181</v>
      </c>
      <c r="V14">
        <v>184</v>
      </c>
      <c r="W14">
        <v>208</v>
      </c>
      <c r="X14">
        <v>206</v>
      </c>
      <c r="Y14">
        <v>248</v>
      </c>
      <c r="Z14">
        <v>208</v>
      </c>
      <c r="AA14">
        <v>190</v>
      </c>
      <c r="AB14">
        <v>173</v>
      </c>
      <c r="AC14">
        <v>178</v>
      </c>
      <c r="AD14">
        <v>184</v>
      </c>
      <c r="AE14">
        <v>180</v>
      </c>
      <c r="AF14">
        <v>239</v>
      </c>
      <c r="AG14">
        <v>204</v>
      </c>
      <c r="AH14">
        <v>186</v>
      </c>
      <c r="AI14">
        <v>172</v>
      </c>
      <c r="AJ14">
        <v>169</v>
      </c>
      <c r="AK14">
        <v>173</v>
      </c>
      <c r="AL14">
        <v>166</v>
      </c>
      <c r="AM14" s="2"/>
      <c r="AN14" s="2"/>
      <c r="AO14" s="2"/>
      <c r="AP14" s="2"/>
    </row>
    <row r="15" spans="1:44" x14ac:dyDescent="0.35">
      <c r="A15" s="2" t="s">
        <v>166</v>
      </c>
      <c r="B15" s="4" t="s">
        <v>334</v>
      </c>
      <c r="C15" s="4" t="s">
        <v>383</v>
      </c>
      <c r="D15" s="2" t="s">
        <v>167</v>
      </c>
      <c r="E15" s="2" t="s">
        <v>168</v>
      </c>
      <c r="F15" s="12">
        <f t="shared" si="0"/>
        <v>12</v>
      </c>
      <c r="G15" s="12">
        <f t="shared" si="1"/>
        <v>8</v>
      </c>
      <c r="H15" s="13">
        <f t="shared" si="2"/>
        <v>3</v>
      </c>
      <c r="I15" s="13">
        <f t="shared" si="3"/>
        <v>1</v>
      </c>
      <c r="J15" s="13">
        <f t="shared" si="4"/>
        <v>2</v>
      </c>
      <c r="K15" s="13">
        <f t="shared" si="5"/>
        <v>1</v>
      </c>
      <c r="L15" s="7"/>
      <c r="M15" s="11">
        <f t="shared" si="6"/>
        <v>5</v>
      </c>
      <c r="N15" s="11">
        <f t="shared" si="7"/>
        <v>2</v>
      </c>
      <c r="O15">
        <v>14</v>
      </c>
      <c r="P15">
        <v>4</v>
      </c>
      <c r="Q15">
        <v>13</v>
      </c>
      <c r="R15">
        <v>7</v>
      </c>
      <c r="S15">
        <v>11</v>
      </c>
      <c r="T15">
        <v>4</v>
      </c>
      <c r="U15">
        <v>12</v>
      </c>
      <c r="V15">
        <v>6</v>
      </c>
      <c r="W15">
        <v>3</v>
      </c>
      <c r="X15">
        <v>12</v>
      </c>
      <c r="Y15">
        <v>2</v>
      </c>
      <c r="Z15">
        <v>11</v>
      </c>
      <c r="AA15">
        <v>5</v>
      </c>
      <c r="AB15">
        <v>11</v>
      </c>
      <c r="AC15">
        <v>3</v>
      </c>
      <c r="AD15">
        <v>15</v>
      </c>
      <c r="AE15">
        <v>12</v>
      </c>
      <c r="AF15">
        <v>1</v>
      </c>
      <c r="AG15">
        <v>10</v>
      </c>
      <c r="AH15">
        <v>11</v>
      </c>
      <c r="AI15">
        <v>11</v>
      </c>
      <c r="AJ15">
        <v>4</v>
      </c>
      <c r="AK15">
        <v>14</v>
      </c>
      <c r="AL15">
        <v>9</v>
      </c>
      <c r="AM15" s="2"/>
      <c r="AN15" s="2"/>
      <c r="AO15" s="2"/>
      <c r="AP15" s="2"/>
    </row>
    <row r="16" spans="1:44" x14ac:dyDescent="0.35">
      <c r="A16" s="2" t="s">
        <v>197</v>
      </c>
      <c r="B16" s="4" t="s">
        <v>334</v>
      </c>
      <c r="C16" s="4" t="s">
        <v>383</v>
      </c>
      <c r="D16" s="2" t="s">
        <v>81</v>
      </c>
      <c r="E16" s="2" t="s">
        <v>88</v>
      </c>
      <c r="F16" s="12">
        <f t="shared" si="0"/>
        <v>1</v>
      </c>
      <c r="G16" s="12">
        <f t="shared" si="1"/>
        <v>12</v>
      </c>
      <c r="H16" s="13">
        <f t="shared" si="2"/>
        <v>0</v>
      </c>
      <c r="I16" s="13">
        <f t="shared" si="3"/>
        <v>2</v>
      </c>
      <c r="J16" s="13">
        <f t="shared" si="4"/>
        <v>0</v>
      </c>
      <c r="K16" s="13">
        <f t="shared" si="5"/>
        <v>1</v>
      </c>
      <c r="L16" s="7"/>
      <c r="M16" s="11">
        <f t="shared" si="6"/>
        <v>1</v>
      </c>
      <c r="N16" s="11">
        <f t="shared" si="7"/>
        <v>12</v>
      </c>
      <c r="O16">
        <v>6</v>
      </c>
      <c r="P16">
        <v>6</v>
      </c>
      <c r="Q16">
        <v>3</v>
      </c>
      <c r="R16">
        <v>0</v>
      </c>
      <c r="S16">
        <v>1</v>
      </c>
      <c r="T16">
        <v>3</v>
      </c>
      <c r="U16">
        <v>1</v>
      </c>
      <c r="V16">
        <v>2</v>
      </c>
      <c r="W16">
        <v>6</v>
      </c>
      <c r="X16">
        <v>3</v>
      </c>
      <c r="Y16">
        <v>3</v>
      </c>
      <c r="Z16">
        <v>0</v>
      </c>
      <c r="AA16">
        <v>1</v>
      </c>
      <c r="AB16">
        <v>1</v>
      </c>
      <c r="AC16">
        <v>1</v>
      </c>
      <c r="AD16">
        <v>4</v>
      </c>
      <c r="AE16">
        <v>6</v>
      </c>
      <c r="AF16">
        <v>6</v>
      </c>
      <c r="AG16">
        <v>3</v>
      </c>
      <c r="AH16">
        <v>0</v>
      </c>
      <c r="AI16">
        <v>0</v>
      </c>
      <c r="AJ16">
        <v>2</v>
      </c>
      <c r="AK16">
        <v>2</v>
      </c>
      <c r="AL16">
        <v>0</v>
      </c>
      <c r="AM16" s="2"/>
      <c r="AN16" s="2"/>
      <c r="AO16" s="2"/>
      <c r="AP16" s="2"/>
    </row>
    <row r="17" spans="1:42" x14ac:dyDescent="0.35">
      <c r="A17" s="2" t="s">
        <v>328</v>
      </c>
      <c r="B17" s="4" t="s">
        <v>334</v>
      </c>
      <c r="C17" s="4" t="s">
        <v>383</v>
      </c>
      <c r="D17" s="2" t="s">
        <v>167</v>
      </c>
      <c r="E17" s="2" t="s">
        <v>168</v>
      </c>
      <c r="F17" s="12" t="str">
        <f t="shared" si="0"/>
        <v>NP/UA</v>
      </c>
      <c r="G17" s="12" t="str">
        <f t="shared" si="1"/>
        <v>NP/UA</v>
      </c>
      <c r="H17" s="13" t="str">
        <f t="shared" si="2"/>
        <v>Unavail</v>
      </c>
      <c r="I17" s="13" t="str">
        <f t="shared" si="3"/>
        <v>Unavail</v>
      </c>
      <c r="J17" s="13" t="str">
        <f t="shared" si="4"/>
        <v>Unavail</v>
      </c>
      <c r="K17" s="13" t="str">
        <f t="shared" si="5"/>
        <v>Unavail</v>
      </c>
      <c r="L17" s="7"/>
      <c r="M17" s="11" t="str">
        <f t="shared" si="6"/>
        <v>NP/UA</v>
      </c>
      <c r="N17" s="11" t="str">
        <f t="shared" si="7"/>
        <v>NP/UA</v>
      </c>
      <c r="O17" s="3">
        <v>0.02</v>
      </c>
      <c r="P17" s="3">
        <v>0.02</v>
      </c>
      <c r="Q17" s="3">
        <v>0.02</v>
      </c>
      <c r="R17" s="3">
        <v>0.02</v>
      </c>
      <c r="S17" s="3">
        <v>0.02</v>
      </c>
      <c r="T17" s="3">
        <v>0.02</v>
      </c>
      <c r="U17" s="3">
        <v>0.02</v>
      </c>
      <c r="V17" s="3">
        <v>0.02</v>
      </c>
      <c r="W17" s="3">
        <v>0.02</v>
      </c>
      <c r="X17" s="3">
        <v>0.02</v>
      </c>
      <c r="Y17" s="3">
        <v>0.02</v>
      </c>
      <c r="Z17" s="3">
        <v>0.02</v>
      </c>
      <c r="AA17" s="3">
        <v>0.02</v>
      </c>
      <c r="AB17" s="3">
        <v>0.02</v>
      </c>
      <c r="AC17" s="3">
        <v>0.02</v>
      </c>
      <c r="AD17" s="3">
        <v>0.02</v>
      </c>
      <c r="AE17" s="3">
        <v>0.02</v>
      </c>
      <c r="AF17" s="3">
        <v>0.02</v>
      </c>
      <c r="AG17" s="3">
        <v>0.02</v>
      </c>
      <c r="AH17" s="3">
        <v>0.02</v>
      </c>
      <c r="AI17" s="3">
        <v>0.02</v>
      </c>
      <c r="AJ17" s="3">
        <v>0.02</v>
      </c>
      <c r="AK17" s="3">
        <v>0.02</v>
      </c>
      <c r="AL17" s="3">
        <v>0.02</v>
      </c>
      <c r="AM17" s="2"/>
      <c r="AN17" s="2"/>
      <c r="AO17" s="2"/>
      <c r="AP17" s="2"/>
    </row>
    <row r="18" spans="1:42" x14ac:dyDescent="0.35">
      <c r="A18" s="2" t="s">
        <v>50</v>
      </c>
      <c r="B18" s="4" t="s">
        <v>334</v>
      </c>
      <c r="C18" s="4" t="s">
        <v>384</v>
      </c>
      <c r="D18" s="2" t="s">
        <v>51</v>
      </c>
      <c r="E18" s="2" t="s">
        <v>52</v>
      </c>
      <c r="F18" s="12">
        <f t="shared" si="0"/>
        <v>8</v>
      </c>
      <c r="G18" s="12">
        <f t="shared" si="1"/>
        <v>19</v>
      </c>
      <c r="H18" s="13">
        <f t="shared" si="2"/>
        <v>2</v>
      </c>
      <c r="I18" s="13">
        <f t="shared" si="3"/>
        <v>3</v>
      </c>
      <c r="J18" s="13">
        <f t="shared" si="4"/>
        <v>2</v>
      </c>
      <c r="K18" s="13">
        <f t="shared" si="5"/>
        <v>2</v>
      </c>
      <c r="L18" s="7"/>
      <c r="M18" s="11">
        <f t="shared" si="6"/>
        <v>8</v>
      </c>
      <c r="N18" s="11">
        <f t="shared" si="7"/>
        <v>14</v>
      </c>
      <c r="O18">
        <v>4</v>
      </c>
      <c r="P18">
        <v>3</v>
      </c>
      <c r="Q18" s="3">
        <v>0.02</v>
      </c>
      <c r="R18">
        <v>3</v>
      </c>
      <c r="S18">
        <v>1</v>
      </c>
      <c r="T18">
        <v>1</v>
      </c>
      <c r="U18" s="3">
        <v>0.02</v>
      </c>
      <c r="V18">
        <v>1</v>
      </c>
      <c r="W18">
        <v>18</v>
      </c>
      <c r="X18">
        <v>15</v>
      </c>
      <c r="Y18" s="3">
        <v>0.02</v>
      </c>
      <c r="Z18">
        <v>7</v>
      </c>
      <c r="AA18">
        <v>8</v>
      </c>
      <c r="AB18">
        <v>4</v>
      </c>
      <c r="AC18" s="3">
        <v>0.02</v>
      </c>
      <c r="AD18">
        <v>3</v>
      </c>
      <c r="AE18">
        <v>12</v>
      </c>
      <c r="AF18">
        <v>14</v>
      </c>
      <c r="AG18" s="3">
        <v>0.02</v>
      </c>
      <c r="AH18">
        <v>5</v>
      </c>
      <c r="AI18">
        <v>4</v>
      </c>
      <c r="AJ18">
        <v>2</v>
      </c>
      <c r="AK18" s="3">
        <v>0.02</v>
      </c>
      <c r="AL18">
        <v>0</v>
      </c>
      <c r="AM18" s="2"/>
      <c r="AN18" s="2"/>
      <c r="AO18" s="2"/>
      <c r="AP18" s="2"/>
    </row>
    <row r="19" spans="1:42" x14ac:dyDescent="0.35">
      <c r="A19" s="2" t="s">
        <v>85</v>
      </c>
      <c r="B19" s="4" t="s">
        <v>334</v>
      </c>
      <c r="C19" s="4" t="s">
        <v>384</v>
      </c>
      <c r="D19" s="2" t="s">
        <v>51</v>
      </c>
      <c r="E19" s="2" t="s">
        <v>52</v>
      </c>
      <c r="F19" s="12">
        <f t="shared" si="0"/>
        <v>13</v>
      </c>
      <c r="G19" s="12">
        <f t="shared" si="1"/>
        <v>11</v>
      </c>
      <c r="H19" s="13">
        <f t="shared" si="2"/>
        <v>3</v>
      </c>
      <c r="I19" s="13">
        <f t="shared" si="3"/>
        <v>2</v>
      </c>
      <c r="J19" s="13">
        <f t="shared" si="4"/>
        <v>2</v>
      </c>
      <c r="K19" s="13">
        <f t="shared" si="5"/>
        <v>1</v>
      </c>
      <c r="L19" s="7"/>
      <c r="M19" s="11">
        <f t="shared" si="6"/>
        <v>14</v>
      </c>
      <c r="N19" s="11">
        <f t="shared" si="7"/>
        <v>12</v>
      </c>
      <c r="O19">
        <v>13</v>
      </c>
      <c r="P19">
        <v>16</v>
      </c>
      <c r="Q19">
        <v>8</v>
      </c>
      <c r="R19">
        <v>13</v>
      </c>
      <c r="S19">
        <v>13</v>
      </c>
      <c r="T19">
        <v>13</v>
      </c>
      <c r="U19">
        <v>16</v>
      </c>
      <c r="V19">
        <v>7</v>
      </c>
      <c r="W19">
        <v>12</v>
      </c>
      <c r="X19">
        <v>7</v>
      </c>
      <c r="Y19">
        <v>12</v>
      </c>
      <c r="Z19">
        <v>8</v>
      </c>
      <c r="AA19">
        <v>14</v>
      </c>
      <c r="AB19">
        <v>15</v>
      </c>
      <c r="AC19">
        <v>7</v>
      </c>
      <c r="AD19">
        <v>14</v>
      </c>
      <c r="AE19">
        <v>8</v>
      </c>
      <c r="AF19">
        <v>10</v>
      </c>
      <c r="AG19">
        <v>8</v>
      </c>
      <c r="AH19">
        <v>10</v>
      </c>
      <c r="AI19">
        <v>14</v>
      </c>
      <c r="AJ19">
        <v>8</v>
      </c>
      <c r="AK19">
        <v>11</v>
      </c>
      <c r="AL19">
        <v>9</v>
      </c>
      <c r="AM19" s="2"/>
      <c r="AN19" s="2"/>
      <c r="AO19" s="2"/>
      <c r="AP19" s="2"/>
    </row>
    <row r="20" spans="1:42" x14ac:dyDescent="0.35">
      <c r="A20" s="2" t="s">
        <v>148</v>
      </c>
      <c r="B20" s="4" t="s">
        <v>334</v>
      </c>
      <c r="C20" s="4" t="s">
        <v>384</v>
      </c>
      <c r="D20" s="2" t="s">
        <v>14</v>
      </c>
      <c r="E20" s="2" t="s">
        <v>15</v>
      </c>
      <c r="F20" s="12">
        <f t="shared" si="0"/>
        <v>155</v>
      </c>
      <c r="G20" s="12">
        <f t="shared" si="1"/>
        <v>151</v>
      </c>
      <c r="H20" s="13">
        <f t="shared" si="2"/>
        <v>39</v>
      </c>
      <c r="I20" s="13">
        <f t="shared" si="3"/>
        <v>22</v>
      </c>
      <c r="J20" s="13">
        <f t="shared" si="4"/>
        <v>29</v>
      </c>
      <c r="K20" s="13">
        <f t="shared" si="5"/>
        <v>16</v>
      </c>
      <c r="L20" s="7"/>
      <c r="M20" s="11">
        <f t="shared" si="6"/>
        <v>155</v>
      </c>
      <c r="N20" s="11">
        <f t="shared" si="7"/>
        <v>174</v>
      </c>
      <c r="O20">
        <v>176</v>
      </c>
      <c r="P20">
        <v>202</v>
      </c>
      <c r="Q20">
        <v>185</v>
      </c>
      <c r="R20">
        <v>180</v>
      </c>
      <c r="S20">
        <v>190</v>
      </c>
      <c r="T20">
        <v>193</v>
      </c>
      <c r="U20">
        <v>192</v>
      </c>
      <c r="V20">
        <v>174</v>
      </c>
      <c r="W20">
        <v>189</v>
      </c>
      <c r="X20">
        <v>170</v>
      </c>
      <c r="Y20">
        <v>174</v>
      </c>
      <c r="Z20">
        <v>144</v>
      </c>
      <c r="AA20">
        <v>165</v>
      </c>
      <c r="AB20">
        <v>166</v>
      </c>
      <c r="AC20">
        <v>158</v>
      </c>
      <c r="AD20">
        <v>162</v>
      </c>
      <c r="AE20">
        <v>158</v>
      </c>
      <c r="AF20">
        <v>156</v>
      </c>
      <c r="AG20">
        <v>133</v>
      </c>
      <c r="AH20">
        <v>130</v>
      </c>
      <c r="AI20">
        <v>157</v>
      </c>
      <c r="AJ20">
        <v>145</v>
      </c>
      <c r="AK20">
        <v>157</v>
      </c>
      <c r="AL20">
        <v>139</v>
      </c>
      <c r="AM20" s="2"/>
      <c r="AN20" s="2"/>
      <c r="AO20" s="2"/>
      <c r="AP20" s="2"/>
    </row>
    <row r="21" spans="1:42" x14ac:dyDescent="0.35">
      <c r="A21" s="2" t="s">
        <v>189</v>
      </c>
      <c r="B21" s="4" t="s">
        <v>334</v>
      </c>
      <c r="C21" s="4" t="s">
        <v>384</v>
      </c>
      <c r="D21" s="2" t="s">
        <v>14</v>
      </c>
      <c r="E21" s="2" t="s">
        <v>15</v>
      </c>
      <c r="F21" s="12">
        <f t="shared" si="0"/>
        <v>6</v>
      </c>
      <c r="G21" s="12">
        <f t="shared" si="1"/>
        <v>31</v>
      </c>
      <c r="H21" s="13">
        <f t="shared" si="2"/>
        <v>2</v>
      </c>
      <c r="I21" s="13">
        <f t="shared" si="3"/>
        <v>4</v>
      </c>
      <c r="J21" s="13">
        <f t="shared" si="4"/>
        <v>1</v>
      </c>
      <c r="K21" s="13">
        <f t="shared" si="5"/>
        <v>3</v>
      </c>
      <c r="L21" s="7"/>
      <c r="M21" s="11">
        <f t="shared" si="6"/>
        <v>6</v>
      </c>
      <c r="N21" s="11">
        <f t="shared" si="7"/>
        <v>26</v>
      </c>
      <c r="O21">
        <v>9</v>
      </c>
      <c r="P21">
        <v>8</v>
      </c>
      <c r="Q21">
        <v>3</v>
      </c>
      <c r="R21">
        <v>7</v>
      </c>
      <c r="S21">
        <v>0</v>
      </c>
      <c r="T21">
        <v>1</v>
      </c>
      <c r="U21">
        <v>0</v>
      </c>
      <c r="V21">
        <v>0</v>
      </c>
      <c r="W21">
        <v>13</v>
      </c>
      <c r="X21">
        <v>7</v>
      </c>
      <c r="Y21">
        <v>8</v>
      </c>
      <c r="Z21">
        <v>8</v>
      </c>
      <c r="AA21">
        <v>0</v>
      </c>
      <c r="AB21">
        <v>3</v>
      </c>
      <c r="AC21">
        <v>0</v>
      </c>
      <c r="AD21">
        <v>0</v>
      </c>
      <c r="AE21">
        <v>14</v>
      </c>
      <c r="AF21">
        <v>20</v>
      </c>
      <c r="AG21">
        <v>10</v>
      </c>
      <c r="AH21">
        <v>14</v>
      </c>
      <c r="AI21">
        <v>0</v>
      </c>
      <c r="AJ21">
        <v>6</v>
      </c>
      <c r="AK21">
        <v>0</v>
      </c>
      <c r="AL21">
        <v>0</v>
      </c>
      <c r="AM21" s="2"/>
      <c r="AN21" s="2"/>
      <c r="AO21" s="2"/>
      <c r="AP21" s="2"/>
    </row>
    <row r="22" spans="1:42" x14ac:dyDescent="0.35">
      <c r="A22" s="2" t="s">
        <v>196</v>
      </c>
      <c r="B22" s="4" t="s">
        <v>334</v>
      </c>
      <c r="C22" s="4" t="s">
        <v>384</v>
      </c>
      <c r="D22" s="2" t="s">
        <v>194</v>
      </c>
      <c r="E22" s="2" t="s">
        <v>195</v>
      </c>
      <c r="F22" s="12">
        <f t="shared" si="0"/>
        <v>5</v>
      </c>
      <c r="G22" s="12">
        <f t="shared" si="1"/>
        <v>4</v>
      </c>
      <c r="H22" s="13">
        <f t="shared" si="2"/>
        <v>1</v>
      </c>
      <c r="I22" s="13">
        <f t="shared" si="3"/>
        <v>1</v>
      </c>
      <c r="J22" s="13">
        <f t="shared" si="4"/>
        <v>1</v>
      </c>
      <c r="K22" s="13">
        <f t="shared" si="5"/>
        <v>0</v>
      </c>
      <c r="L22" s="7"/>
      <c r="M22" s="11">
        <f t="shared" si="6"/>
        <v>9</v>
      </c>
      <c r="N22" s="11">
        <f t="shared" si="7"/>
        <v>4</v>
      </c>
      <c r="O22">
        <v>5</v>
      </c>
      <c r="P22">
        <v>4</v>
      </c>
      <c r="Q22">
        <v>9</v>
      </c>
      <c r="R22">
        <v>4</v>
      </c>
      <c r="S22">
        <v>5</v>
      </c>
      <c r="T22">
        <v>8</v>
      </c>
      <c r="U22">
        <v>5</v>
      </c>
      <c r="V22">
        <v>3</v>
      </c>
      <c r="W22">
        <v>4</v>
      </c>
      <c r="X22">
        <v>8</v>
      </c>
      <c r="Y22">
        <v>4</v>
      </c>
      <c r="Z22">
        <v>6</v>
      </c>
      <c r="AA22">
        <v>8</v>
      </c>
      <c r="AB22">
        <v>6</v>
      </c>
      <c r="AC22">
        <v>2</v>
      </c>
      <c r="AD22">
        <v>7</v>
      </c>
      <c r="AE22">
        <v>6</v>
      </c>
      <c r="AF22">
        <v>5</v>
      </c>
      <c r="AG22">
        <v>5</v>
      </c>
      <c r="AH22">
        <v>6</v>
      </c>
      <c r="AI22">
        <v>5</v>
      </c>
      <c r="AJ22">
        <v>3</v>
      </c>
      <c r="AK22">
        <v>7</v>
      </c>
      <c r="AL22">
        <v>2</v>
      </c>
      <c r="AM22" s="2"/>
      <c r="AN22" s="2"/>
      <c r="AO22" s="2"/>
      <c r="AP22" s="2"/>
    </row>
    <row r="23" spans="1:42" x14ac:dyDescent="0.35">
      <c r="A23" s="2" t="s">
        <v>246</v>
      </c>
      <c r="B23" s="4" t="s">
        <v>334</v>
      </c>
      <c r="C23" s="4" t="s">
        <v>384</v>
      </c>
      <c r="D23" s="2" t="s">
        <v>14</v>
      </c>
      <c r="E23" s="2" t="s">
        <v>15</v>
      </c>
      <c r="F23" s="12">
        <f t="shared" si="0"/>
        <v>3</v>
      </c>
      <c r="G23" s="12">
        <f t="shared" si="1"/>
        <v>1</v>
      </c>
      <c r="H23" s="13">
        <f t="shared" si="2"/>
        <v>1</v>
      </c>
      <c r="I23" s="13">
        <f t="shared" si="3"/>
        <v>0</v>
      </c>
      <c r="J23" s="13">
        <f t="shared" si="4"/>
        <v>1</v>
      </c>
      <c r="K23" s="13">
        <f t="shared" si="5"/>
        <v>0</v>
      </c>
      <c r="L23" s="7"/>
      <c r="M23" s="11">
        <f t="shared" si="6"/>
        <v>5</v>
      </c>
      <c r="N23" s="11">
        <f t="shared" si="7"/>
        <v>1</v>
      </c>
      <c r="O23">
        <v>1</v>
      </c>
      <c r="P23">
        <v>4</v>
      </c>
      <c r="Q23">
        <v>2</v>
      </c>
      <c r="R23">
        <v>12</v>
      </c>
      <c r="S23">
        <v>4</v>
      </c>
      <c r="T23">
        <v>7</v>
      </c>
      <c r="U23">
        <v>12</v>
      </c>
      <c r="V23">
        <v>15</v>
      </c>
      <c r="W23">
        <v>2</v>
      </c>
      <c r="X23">
        <v>6</v>
      </c>
      <c r="Y23">
        <v>8</v>
      </c>
      <c r="Z23">
        <v>11</v>
      </c>
      <c r="AA23">
        <v>9</v>
      </c>
      <c r="AB23">
        <v>16</v>
      </c>
      <c r="AC23">
        <v>12</v>
      </c>
      <c r="AD23">
        <v>21</v>
      </c>
      <c r="AE23">
        <v>2</v>
      </c>
      <c r="AF23">
        <v>5</v>
      </c>
      <c r="AG23">
        <v>10</v>
      </c>
      <c r="AH23">
        <v>12</v>
      </c>
      <c r="AI23">
        <v>11</v>
      </c>
      <c r="AJ23">
        <v>5</v>
      </c>
      <c r="AK23">
        <v>14</v>
      </c>
      <c r="AL23">
        <v>23</v>
      </c>
      <c r="AM23" s="2"/>
      <c r="AN23" s="2"/>
      <c r="AO23" s="2"/>
      <c r="AP23" s="2"/>
    </row>
    <row r="24" spans="1:42" x14ac:dyDescent="0.35">
      <c r="A24" s="2" t="s">
        <v>253</v>
      </c>
      <c r="B24" s="4" t="s">
        <v>334</v>
      </c>
      <c r="C24" s="4" t="s">
        <v>384</v>
      </c>
      <c r="D24" s="2" t="s">
        <v>251</v>
      </c>
      <c r="E24" s="2" t="s">
        <v>252</v>
      </c>
      <c r="F24" s="12">
        <f t="shared" si="0"/>
        <v>7</v>
      </c>
      <c r="G24" s="12">
        <f t="shared" si="1"/>
        <v>9</v>
      </c>
      <c r="H24" s="13">
        <f t="shared" si="2"/>
        <v>2</v>
      </c>
      <c r="I24" s="13">
        <f t="shared" si="3"/>
        <v>1</v>
      </c>
      <c r="J24" s="13">
        <f t="shared" si="4"/>
        <v>1</v>
      </c>
      <c r="K24" s="13">
        <f t="shared" si="5"/>
        <v>1</v>
      </c>
      <c r="L24" s="7"/>
      <c r="M24" s="11">
        <f t="shared" si="6"/>
        <v>9</v>
      </c>
      <c r="N24" s="11">
        <f t="shared" si="7"/>
        <v>14</v>
      </c>
      <c r="O24">
        <v>10</v>
      </c>
      <c r="P24">
        <v>14</v>
      </c>
      <c r="Q24">
        <v>15</v>
      </c>
      <c r="R24">
        <v>15</v>
      </c>
      <c r="S24">
        <v>10</v>
      </c>
      <c r="T24">
        <v>12</v>
      </c>
      <c r="U24">
        <v>8</v>
      </c>
      <c r="V24">
        <v>15</v>
      </c>
      <c r="W24">
        <v>12</v>
      </c>
      <c r="X24">
        <v>13</v>
      </c>
      <c r="Y24">
        <v>5</v>
      </c>
      <c r="Z24">
        <v>7</v>
      </c>
      <c r="AA24">
        <v>12</v>
      </c>
      <c r="AB24">
        <v>7</v>
      </c>
      <c r="AC24">
        <v>11</v>
      </c>
      <c r="AD24">
        <v>11</v>
      </c>
      <c r="AE24">
        <v>11</v>
      </c>
      <c r="AF24">
        <v>10</v>
      </c>
      <c r="AG24">
        <v>5</v>
      </c>
      <c r="AH24">
        <v>9</v>
      </c>
      <c r="AI24">
        <v>4</v>
      </c>
      <c r="AJ24">
        <v>13</v>
      </c>
      <c r="AK24">
        <v>5</v>
      </c>
      <c r="AL24">
        <v>10</v>
      </c>
      <c r="AM24" s="2"/>
      <c r="AN24" s="2"/>
      <c r="AO24" s="2"/>
      <c r="AP24" s="2"/>
    </row>
    <row r="25" spans="1:42" x14ac:dyDescent="0.35">
      <c r="A25" s="2" t="s">
        <v>294</v>
      </c>
      <c r="B25" s="4" t="s">
        <v>334</v>
      </c>
      <c r="C25" s="4" t="s">
        <v>384</v>
      </c>
      <c r="D25" s="2" t="s">
        <v>208</v>
      </c>
      <c r="E25" s="2" t="s">
        <v>209</v>
      </c>
      <c r="F25" s="12">
        <f t="shared" si="0"/>
        <v>74</v>
      </c>
      <c r="G25" s="12">
        <f t="shared" si="1"/>
        <v>97</v>
      </c>
      <c r="H25" s="13">
        <f t="shared" si="2"/>
        <v>19</v>
      </c>
      <c r="I25" s="13">
        <f t="shared" si="3"/>
        <v>14</v>
      </c>
      <c r="J25" s="13">
        <f t="shared" si="4"/>
        <v>14</v>
      </c>
      <c r="K25" s="13">
        <f t="shared" si="5"/>
        <v>10</v>
      </c>
      <c r="L25" s="7"/>
      <c r="M25" s="11">
        <f t="shared" si="6"/>
        <v>78</v>
      </c>
      <c r="N25" s="11">
        <f t="shared" si="7"/>
        <v>114</v>
      </c>
      <c r="O25">
        <v>114</v>
      </c>
      <c r="P25">
        <v>134</v>
      </c>
      <c r="Q25">
        <v>131</v>
      </c>
      <c r="R25">
        <v>111</v>
      </c>
      <c r="S25">
        <v>94</v>
      </c>
      <c r="T25">
        <v>105</v>
      </c>
      <c r="U25">
        <v>122</v>
      </c>
      <c r="V25">
        <v>106</v>
      </c>
      <c r="W25">
        <v>124</v>
      </c>
      <c r="X25">
        <v>116</v>
      </c>
      <c r="Y25">
        <v>109</v>
      </c>
      <c r="Z25">
        <v>107</v>
      </c>
      <c r="AA25">
        <v>87</v>
      </c>
      <c r="AB25">
        <v>110</v>
      </c>
      <c r="AC25">
        <v>99</v>
      </c>
      <c r="AD25">
        <v>101</v>
      </c>
      <c r="AE25">
        <v>102</v>
      </c>
      <c r="AF25">
        <v>105</v>
      </c>
      <c r="AG25">
        <v>103</v>
      </c>
      <c r="AH25">
        <v>91</v>
      </c>
      <c r="AI25">
        <v>99</v>
      </c>
      <c r="AJ25">
        <v>87</v>
      </c>
      <c r="AK25">
        <v>93</v>
      </c>
      <c r="AL25">
        <v>84</v>
      </c>
      <c r="AM25" s="2"/>
      <c r="AN25" s="2"/>
      <c r="AO25" s="2"/>
      <c r="AP25" s="2"/>
    </row>
    <row r="26" spans="1:42" x14ac:dyDescent="0.35">
      <c r="A26" s="2" t="s">
        <v>315</v>
      </c>
      <c r="B26" s="4" t="s">
        <v>334</v>
      </c>
      <c r="C26" s="4" t="s">
        <v>384</v>
      </c>
      <c r="D26" s="2" t="s">
        <v>274</v>
      </c>
      <c r="E26" s="2" t="s">
        <v>275</v>
      </c>
      <c r="F26" s="12">
        <f t="shared" si="0"/>
        <v>9</v>
      </c>
      <c r="G26" s="12">
        <f t="shared" si="1"/>
        <v>17</v>
      </c>
      <c r="H26" s="13">
        <f t="shared" si="2"/>
        <v>2</v>
      </c>
      <c r="I26" s="13">
        <f t="shared" si="3"/>
        <v>2</v>
      </c>
      <c r="J26" s="13">
        <f t="shared" si="4"/>
        <v>2</v>
      </c>
      <c r="K26" s="13">
        <f t="shared" si="5"/>
        <v>2</v>
      </c>
      <c r="L26" s="7"/>
      <c r="M26" s="11">
        <f t="shared" si="6"/>
        <v>9</v>
      </c>
      <c r="N26" s="11">
        <f t="shared" si="7"/>
        <v>12</v>
      </c>
      <c r="O26">
        <v>16</v>
      </c>
      <c r="P26">
        <v>11</v>
      </c>
      <c r="Q26">
        <v>14</v>
      </c>
      <c r="R26">
        <v>14</v>
      </c>
      <c r="S26">
        <v>10</v>
      </c>
      <c r="T26">
        <v>10</v>
      </c>
      <c r="U26">
        <v>13</v>
      </c>
      <c r="V26">
        <v>12</v>
      </c>
      <c r="W26">
        <v>12</v>
      </c>
      <c r="X26">
        <v>14</v>
      </c>
      <c r="Y26">
        <v>12</v>
      </c>
      <c r="Z26">
        <v>13</v>
      </c>
      <c r="AA26">
        <v>10</v>
      </c>
      <c r="AB26">
        <v>13</v>
      </c>
      <c r="AC26">
        <v>13</v>
      </c>
      <c r="AD26">
        <v>12</v>
      </c>
      <c r="AE26">
        <v>15</v>
      </c>
      <c r="AF26">
        <v>11</v>
      </c>
      <c r="AG26">
        <v>14</v>
      </c>
      <c r="AH26">
        <v>8</v>
      </c>
      <c r="AI26">
        <v>11</v>
      </c>
      <c r="AJ26">
        <v>13</v>
      </c>
      <c r="AK26">
        <v>10</v>
      </c>
      <c r="AL26">
        <v>17</v>
      </c>
      <c r="AM26" s="2"/>
      <c r="AN26" s="2"/>
      <c r="AO26" s="2"/>
      <c r="AP26" s="2"/>
    </row>
    <row r="27" spans="1:42" x14ac:dyDescent="0.35">
      <c r="A27" s="2" t="s">
        <v>320</v>
      </c>
      <c r="B27" s="4" t="s">
        <v>334</v>
      </c>
      <c r="C27" s="4" t="s">
        <v>384</v>
      </c>
      <c r="D27" s="2" t="s">
        <v>318</v>
      </c>
      <c r="E27" s="2" t="s">
        <v>319</v>
      </c>
      <c r="F27" s="12">
        <f t="shared" si="0"/>
        <v>40</v>
      </c>
      <c r="G27" s="12">
        <f t="shared" si="1"/>
        <v>29</v>
      </c>
      <c r="H27" s="13">
        <f t="shared" si="2"/>
        <v>10</v>
      </c>
      <c r="I27" s="13">
        <f t="shared" si="3"/>
        <v>4</v>
      </c>
      <c r="J27" s="13">
        <f t="shared" si="4"/>
        <v>8</v>
      </c>
      <c r="K27" s="13">
        <f t="shared" si="5"/>
        <v>3</v>
      </c>
      <c r="L27" s="7"/>
      <c r="M27" s="11">
        <f t="shared" si="6"/>
        <v>33</v>
      </c>
      <c r="N27" s="11">
        <f t="shared" si="7"/>
        <v>41</v>
      </c>
      <c r="O27">
        <v>33</v>
      </c>
      <c r="P27">
        <v>47</v>
      </c>
      <c r="Q27">
        <v>30</v>
      </c>
      <c r="R27">
        <v>45</v>
      </c>
      <c r="S27">
        <v>41</v>
      </c>
      <c r="T27">
        <v>34</v>
      </c>
      <c r="U27">
        <v>45</v>
      </c>
      <c r="V27">
        <v>35</v>
      </c>
      <c r="W27">
        <v>45</v>
      </c>
      <c r="X27">
        <v>30</v>
      </c>
      <c r="Y27">
        <v>43</v>
      </c>
      <c r="Z27">
        <v>47</v>
      </c>
      <c r="AA27">
        <v>33</v>
      </c>
      <c r="AB27">
        <v>46</v>
      </c>
      <c r="AC27">
        <v>35</v>
      </c>
      <c r="AD27">
        <v>39</v>
      </c>
      <c r="AE27">
        <v>27</v>
      </c>
      <c r="AF27">
        <v>41</v>
      </c>
      <c r="AG27">
        <v>43</v>
      </c>
      <c r="AH27">
        <v>40</v>
      </c>
      <c r="AI27">
        <v>45</v>
      </c>
      <c r="AJ27">
        <v>36</v>
      </c>
      <c r="AK27">
        <v>37</v>
      </c>
      <c r="AL27">
        <v>37</v>
      </c>
      <c r="AM27" s="2"/>
      <c r="AN27" s="2"/>
      <c r="AO27" s="2"/>
      <c r="AP27" s="2"/>
    </row>
    <row r="28" spans="1:42" x14ac:dyDescent="0.35">
      <c r="A28" s="2" t="s">
        <v>152</v>
      </c>
      <c r="B28" s="4" t="s">
        <v>334</v>
      </c>
      <c r="C28" s="4" t="s">
        <v>385</v>
      </c>
      <c r="D28" s="2" t="s">
        <v>138</v>
      </c>
      <c r="E28" s="2" t="s">
        <v>139</v>
      </c>
      <c r="F28" s="12">
        <f t="shared" si="0"/>
        <v>1</v>
      </c>
      <c r="G28" s="12">
        <f t="shared" si="1"/>
        <v>1</v>
      </c>
      <c r="H28" s="13">
        <f t="shared" si="2"/>
        <v>0</v>
      </c>
      <c r="I28" s="13">
        <f t="shared" si="3"/>
        <v>0</v>
      </c>
      <c r="J28" s="13">
        <f t="shared" si="4"/>
        <v>0</v>
      </c>
      <c r="K28" s="13">
        <f t="shared" si="5"/>
        <v>0</v>
      </c>
      <c r="L28" s="7"/>
      <c r="M28" s="11">
        <f t="shared" si="6"/>
        <v>1</v>
      </c>
      <c r="N28" s="11">
        <f t="shared" si="7"/>
        <v>3</v>
      </c>
      <c r="O28">
        <v>1</v>
      </c>
      <c r="P28">
        <v>4</v>
      </c>
      <c r="Q28">
        <v>1</v>
      </c>
      <c r="R28">
        <v>1</v>
      </c>
      <c r="S28">
        <v>0</v>
      </c>
      <c r="T28">
        <v>0</v>
      </c>
      <c r="U28">
        <v>4</v>
      </c>
      <c r="V28">
        <v>1</v>
      </c>
      <c r="W28">
        <v>2</v>
      </c>
      <c r="X28">
        <v>1</v>
      </c>
      <c r="Y28">
        <v>2</v>
      </c>
      <c r="Z28">
        <v>0</v>
      </c>
      <c r="AA28">
        <v>1</v>
      </c>
      <c r="AB28">
        <v>3</v>
      </c>
      <c r="AC28">
        <v>1</v>
      </c>
      <c r="AD28">
        <v>0</v>
      </c>
      <c r="AE28">
        <v>2</v>
      </c>
      <c r="AF28">
        <v>1</v>
      </c>
      <c r="AG28">
        <v>1</v>
      </c>
      <c r="AH28">
        <v>0</v>
      </c>
      <c r="AI28">
        <v>1</v>
      </c>
      <c r="AJ28">
        <v>1</v>
      </c>
      <c r="AK28">
        <v>3</v>
      </c>
      <c r="AL28">
        <v>0</v>
      </c>
      <c r="AM28" s="2"/>
      <c r="AN28" s="2"/>
      <c r="AO28" s="2"/>
      <c r="AP28" s="2"/>
    </row>
    <row r="29" spans="1:42" x14ac:dyDescent="0.35">
      <c r="A29" s="2" t="s">
        <v>153</v>
      </c>
      <c r="B29" s="4" t="s">
        <v>334</v>
      </c>
      <c r="C29" s="4" t="s">
        <v>386</v>
      </c>
      <c r="D29" s="2" t="s">
        <v>154</v>
      </c>
      <c r="E29" s="2" t="s">
        <v>155</v>
      </c>
      <c r="F29" s="12">
        <f t="shared" si="0"/>
        <v>11</v>
      </c>
      <c r="G29" s="12">
        <f t="shared" si="1"/>
        <v>11</v>
      </c>
      <c r="H29" s="13">
        <f t="shared" si="2"/>
        <v>3</v>
      </c>
      <c r="I29" s="13">
        <f t="shared" si="3"/>
        <v>2</v>
      </c>
      <c r="J29" s="13">
        <f t="shared" si="4"/>
        <v>2</v>
      </c>
      <c r="K29" s="13">
        <f t="shared" si="5"/>
        <v>1</v>
      </c>
      <c r="L29" s="7"/>
      <c r="M29" s="11">
        <f t="shared" si="6"/>
        <v>12</v>
      </c>
      <c r="N29" s="11">
        <f t="shared" si="7"/>
        <v>13</v>
      </c>
      <c r="O29">
        <v>12</v>
      </c>
      <c r="P29">
        <v>15</v>
      </c>
      <c r="Q29">
        <v>15</v>
      </c>
      <c r="R29">
        <v>20</v>
      </c>
      <c r="S29">
        <v>11</v>
      </c>
      <c r="T29">
        <v>11</v>
      </c>
      <c r="U29">
        <v>16</v>
      </c>
      <c r="V29">
        <v>7</v>
      </c>
      <c r="W29">
        <v>14</v>
      </c>
      <c r="X29">
        <v>15</v>
      </c>
      <c r="Y29">
        <v>20</v>
      </c>
      <c r="Z29">
        <v>8</v>
      </c>
      <c r="AA29">
        <v>13</v>
      </c>
      <c r="AB29">
        <v>16</v>
      </c>
      <c r="AC29">
        <v>5</v>
      </c>
      <c r="AD29">
        <v>9</v>
      </c>
      <c r="AE29">
        <v>14</v>
      </c>
      <c r="AF29">
        <v>19</v>
      </c>
      <c r="AG29">
        <v>8</v>
      </c>
      <c r="AH29">
        <v>15</v>
      </c>
      <c r="AI29">
        <v>14</v>
      </c>
      <c r="AJ29">
        <v>5</v>
      </c>
      <c r="AK29">
        <v>10</v>
      </c>
      <c r="AL29">
        <v>11</v>
      </c>
      <c r="AM29" s="2"/>
      <c r="AN29" s="2"/>
      <c r="AO29" s="2"/>
      <c r="AP29" s="2"/>
    </row>
    <row r="30" spans="1:42" x14ac:dyDescent="0.35">
      <c r="A30" s="2" t="s">
        <v>22</v>
      </c>
      <c r="B30" s="4" t="s">
        <v>334</v>
      </c>
      <c r="C30" s="4" t="s">
        <v>387</v>
      </c>
      <c r="D30" s="2" t="s">
        <v>23</v>
      </c>
      <c r="E30" s="2" t="s">
        <v>24</v>
      </c>
      <c r="F30" s="12">
        <f t="shared" si="0"/>
        <v>110</v>
      </c>
      <c r="G30" s="12">
        <f t="shared" si="1"/>
        <v>113</v>
      </c>
      <c r="H30" s="13">
        <f t="shared" si="2"/>
        <v>28</v>
      </c>
      <c r="I30" s="13">
        <f t="shared" si="3"/>
        <v>16</v>
      </c>
      <c r="J30" s="13">
        <f t="shared" si="4"/>
        <v>21</v>
      </c>
      <c r="K30" s="13">
        <f t="shared" si="5"/>
        <v>12</v>
      </c>
      <c r="L30" s="7"/>
      <c r="M30" s="11">
        <f t="shared" si="6"/>
        <v>117</v>
      </c>
      <c r="N30" s="11">
        <f t="shared" si="7"/>
        <v>128</v>
      </c>
      <c r="O30">
        <v>122</v>
      </c>
      <c r="P30">
        <v>138</v>
      </c>
      <c r="Q30">
        <v>102</v>
      </c>
      <c r="R30">
        <v>131</v>
      </c>
      <c r="S30">
        <v>119</v>
      </c>
      <c r="T30">
        <v>133</v>
      </c>
      <c r="U30">
        <v>117</v>
      </c>
      <c r="V30">
        <v>126</v>
      </c>
      <c r="W30">
        <v>136</v>
      </c>
      <c r="X30">
        <v>100</v>
      </c>
      <c r="Y30">
        <v>129</v>
      </c>
      <c r="Z30">
        <v>118</v>
      </c>
      <c r="AA30">
        <v>124</v>
      </c>
      <c r="AB30">
        <v>118</v>
      </c>
      <c r="AC30">
        <v>131</v>
      </c>
      <c r="AD30">
        <v>97</v>
      </c>
      <c r="AE30">
        <v>96</v>
      </c>
      <c r="AF30">
        <v>123</v>
      </c>
      <c r="AG30">
        <v>102</v>
      </c>
      <c r="AH30">
        <v>111</v>
      </c>
      <c r="AI30">
        <v>112</v>
      </c>
      <c r="AJ30">
        <v>127</v>
      </c>
      <c r="AK30">
        <v>87</v>
      </c>
      <c r="AL30">
        <v>94</v>
      </c>
      <c r="AM30" s="2"/>
      <c r="AN30" s="2"/>
      <c r="AO30" s="2"/>
      <c r="AP30" s="2"/>
    </row>
    <row r="31" spans="1:42" x14ac:dyDescent="0.35">
      <c r="A31" s="2" t="s">
        <v>206</v>
      </c>
      <c r="B31" s="4" t="s">
        <v>334</v>
      </c>
      <c r="C31" s="4" t="s">
        <v>387</v>
      </c>
      <c r="D31" s="2" t="s">
        <v>23</v>
      </c>
      <c r="E31" s="2" t="s">
        <v>24</v>
      </c>
      <c r="F31" s="12" t="str">
        <f t="shared" si="0"/>
        <v>CLOSED</v>
      </c>
      <c r="G31" s="12" t="str">
        <f t="shared" si="1"/>
        <v>CLOSED</v>
      </c>
      <c r="H31" s="13" t="str">
        <f t="shared" si="2"/>
        <v>CLOSED</v>
      </c>
      <c r="I31" s="13" t="str">
        <f t="shared" si="3"/>
        <v>CLOSED</v>
      </c>
      <c r="J31" s="13" t="str">
        <f t="shared" si="4"/>
        <v>CLOSED</v>
      </c>
      <c r="K31" s="13" t="str">
        <f t="shared" si="5"/>
        <v>CLOSED</v>
      </c>
      <c r="L31" s="7"/>
      <c r="M31" s="11" t="str">
        <f t="shared" si="6"/>
        <v>CLOSED</v>
      </c>
      <c r="N31" s="11" t="str">
        <f t="shared" si="7"/>
        <v>CLOSED</v>
      </c>
      <c r="O31">
        <v>0</v>
      </c>
      <c r="P31">
        <v>0</v>
      </c>
      <c r="Q31" s="3">
        <v>0.02</v>
      </c>
      <c r="R31" s="3">
        <v>0.02</v>
      </c>
      <c r="S31">
        <v>0</v>
      </c>
      <c r="T31">
        <v>0</v>
      </c>
      <c r="U31" s="3">
        <v>0.02</v>
      </c>
      <c r="V31" s="3">
        <v>0.02</v>
      </c>
      <c r="W31">
        <v>0</v>
      </c>
      <c r="X31">
        <v>0</v>
      </c>
      <c r="Y31" s="3">
        <v>0.02</v>
      </c>
      <c r="Z31" s="3">
        <v>0.02</v>
      </c>
      <c r="AA31">
        <v>0</v>
      </c>
      <c r="AB31">
        <v>0</v>
      </c>
      <c r="AC31" s="3">
        <v>0.02</v>
      </c>
      <c r="AD31" s="3">
        <v>0.02</v>
      </c>
      <c r="AE31">
        <v>0</v>
      </c>
      <c r="AF31">
        <v>0</v>
      </c>
      <c r="AG31" s="3">
        <v>0.02</v>
      </c>
      <c r="AH31" s="3">
        <v>0.02</v>
      </c>
      <c r="AI31">
        <v>0</v>
      </c>
      <c r="AJ31">
        <v>0</v>
      </c>
      <c r="AK31" s="3">
        <v>0.02</v>
      </c>
      <c r="AL31" s="3">
        <v>0.02</v>
      </c>
      <c r="AM31" s="2"/>
      <c r="AN31" s="2"/>
      <c r="AO31" s="2"/>
      <c r="AP31" s="2"/>
    </row>
    <row r="32" spans="1:42" x14ac:dyDescent="0.35">
      <c r="A32" s="2" t="s">
        <v>224</v>
      </c>
      <c r="B32" s="4" t="s">
        <v>334</v>
      </c>
      <c r="C32" s="4" t="s">
        <v>387</v>
      </c>
      <c r="D32" s="2" t="s">
        <v>222</v>
      </c>
      <c r="E32" s="2" t="s">
        <v>223</v>
      </c>
      <c r="F32" s="12">
        <f t="shared" si="0"/>
        <v>3</v>
      </c>
      <c r="G32" s="12">
        <f t="shared" si="1"/>
        <v>7</v>
      </c>
      <c r="H32" s="13">
        <f t="shared" si="2"/>
        <v>1</v>
      </c>
      <c r="I32" s="13">
        <f t="shared" si="3"/>
        <v>1</v>
      </c>
      <c r="J32" s="13">
        <f t="shared" si="4"/>
        <v>1</v>
      </c>
      <c r="K32" s="13">
        <f t="shared" si="5"/>
        <v>1</v>
      </c>
      <c r="L32" s="7"/>
      <c r="M32" s="11">
        <f t="shared" si="6"/>
        <v>6</v>
      </c>
      <c r="N32" s="11">
        <f t="shared" si="7"/>
        <v>6</v>
      </c>
      <c r="O32">
        <v>7</v>
      </c>
      <c r="P32">
        <v>6</v>
      </c>
      <c r="Q32">
        <v>0</v>
      </c>
      <c r="R32">
        <v>8</v>
      </c>
      <c r="S32">
        <v>3</v>
      </c>
      <c r="T32">
        <v>6</v>
      </c>
      <c r="U32">
        <v>4</v>
      </c>
      <c r="V32">
        <v>5</v>
      </c>
      <c r="W32">
        <v>5</v>
      </c>
      <c r="X32">
        <v>0</v>
      </c>
      <c r="Y32">
        <v>7</v>
      </c>
      <c r="Z32">
        <v>2</v>
      </c>
      <c r="AA32">
        <v>6</v>
      </c>
      <c r="AB32">
        <v>3</v>
      </c>
      <c r="AC32">
        <v>5</v>
      </c>
      <c r="AD32">
        <v>2</v>
      </c>
      <c r="AE32">
        <v>1</v>
      </c>
      <c r="AF32">
        <v>7</v>
      </c>
      <c r="AG32">
        <v>3</v>
      </c>
      <c r="AH32">
        <v>5</v>
      </c>
      <c r="AI32">
        <v>3</v>
      </c>
      <c r="AJ32">
        <v>4</v>
      </c>
      <c r="AK32">
        <v>0</v>
      </c>
      <c r="AL32">
        <v>1</v>
      </c>
      <c r="AM32" s="2"/>
      <c r="AN32" s="2"/>
      <c r="AO32" s="2"/>
      <c r="AP32" s="2"/>
    </row>
    <row r="35" spans="1:1" x14ac:dyDescent="0.35">
      <c r="A35" t="s">
        <v>329</v>
      </c>
    </row>
    <row r="37" spans="1:1" x14ac:dyDescent="0.35">
      <c r="A37" t="s">
        <v>375</v>
      </c>
    </row>
    <row r="38" spans="1:1" x14ac:dyDescent="0.35">
      <c r="A38" t="s">
        <v>330</v>
      </c>
    </row>
    <row r="39" spans="1:1" x14ac:dyDescent="0.35">
      <c r="A39" t="s">
        <v>374</v>
      </c>
    </row>
  </sheetData>
  <mergeCells count="2">
    <mergeCell ref="H6:K6"/>
    <mergeCell ref="M6:N6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A41E-BCA2-4DCC-9E1E-91F45C80C56A}">
  <dimension ref="A1:AR36"/>
  <sheetViews>
    <sheetView zoomScale="70" zoomScaleNormal="70" workbookViewId="0">
      <selection activeCell="F41" sqref="F41"/>
    </sheetView>
  </sheetViews>
  <sheetFormatPr defaultRowHeight="14.5" x14ac:dyDescent="0.35"/>
  <cols>
    <col min="1" max="1" width="38.54296875" customWidth="1"/>
    <col min="2" max="2" width="13.08984375" customWidth="1"/>
    <col min="3" max="11" width="14.54296875" customWidth="1"/>
    <col min="12" max="12" width="10.90625" customWidth="1"/>
    <col min="13" max="13" width="14.54296875" style="8" customWidth="1"/>
    <col min="14" max="14" width="14.54296875" customWidth="1"/>
    <col min="15" max="38" width="14" customWidth="1"/>
    <col min="39" max="39" width="34.54296875" customWidth="1"/>
    <col min="40" max="40" width="34.08984375" customWidth="1"/>
    <col min="41" max="41" width="33.90625" customWidth="1"/>
    <col min="42" max="42" width="33.36328125" customWidth="1"/>
    <col min="43" max="44" width="10.08984375" customWidth="1"/>
  </cols>
  <sheetData>
    <row r="1" spans="1:44" x14ac:dyDescent="0.35">
      <c r="A1" t="s">
        <v>0</v>
      </c>
    </row>
    <row r="3" spans="1:44" x14ac:dyDescent="0.35">
      <c r="A3" t="s">
        <v>1</v>
      </c>
    </row>
    <row r="5" spans="1:44" x14ac:dyDescent="0.35">
      <c r="A5" t="s">
        <v>2</v>
      </c>
    </row>
    <row r="6" spans="1:44" x14ac:dyDescent="0.35">
      <c r="H6" s="20" t="s">
        <v>373</v>
      </c>
      <c r="I6" s="21"/>
      <c r="J6" s="21"/>
      <c r="K6" s="21"/>
      <c r="M6" s="22" t="s">
        <v>379</v>
      </c>
      <c r="N6" s="23"/>
    </row>
    <row r="7" spans="1:44" ht="29.5" thickBot="1" x14ac:dyDescent="0.4">
      <c r="A7" s="1" t="s">
        <v>336</v>
      </c>
      <c r="B7" s="1" t="s">
        <v>335</v>
      </c>
      <c r="C7" s="1" t="s">
        <v>337</v>
      </c>
      <c r="D7" s="1" t="s">
        <v>339</v>
      </c>
      <c r="E7" s="1" t="s">
        <v>340</v>
      </c>
      <c r="F7" s="6" t="s">
        <v>376</v>
      </c>
      <c r="G7" s="6" t="s">
        <v>377</v>
      </c>
      <c r="H7" s="6" t="s">
        <v>369</v>
      </c>
      <c r="I7" s="6" t="s">
        <v>370</v>
      </c>
      <c r="J7" s="6" t="s">
        <v>371</v>
      </c>
      <c r="K7" s="6" t="s">
        <v>372</v>
      </c>
      <c r="L7" s="6" t="s">
        <v>378</v>
      </c>
      <c r="M7" s="9" t="s">
        <v>367</v>
      </c>
      <c r="N7" s="6" t="s">
        <v>368</v>
      </c>
      <c r="O7" s="5" t="s">
        <v>342</v>
      </c>
      <c r="P7" s="5" t="s">
        <v>343</v>
      </c>
      <c r="Q7" s="5" t="s">
        <v>344</v>
      </c>
      <c r="R7" s="5" t="s">
        <v>345</v>
      </c>
      <c r="S7" s="5" t="s">
        <v>346</v>
      </c>
      <c r="T7" s="5" t="s">
        <v>347</v>
      </c>
      <c r="U7" s="5" t="s">
        <v>348</v>
      </c>
      <c r="V7" s="5" t="s">
        <v>349</v>
      </c>
      <c r="W7" s="5" t="s">
        <v>350</v>
      </c>
      <c r="X7" s="5" t="s">
        <v>351</v>
      </c>
      <c r="Y7" s="5" t="s">
        <v>352</v>
      </c>
      <c r="Z7" s="5" t="s">
        <v>353</v>
      </c>
      <c r="AA7" s="5" t="s">
        <v>354</v>
      </c>
      <c r="AB7" s="5" t="s">
        <v>355</v>
      </c>
      <c r="AC7" s="5" t="s">
        <v>356</v>
      </c>
      <c r="AD7" s="5" t="s">
        <v>357</v>
      </c>
      <c r="AE7" s="5" t="s">
        <v>358</v>
      </c>
      <c r="AF7" s="5" t="s">
        <v>359</v>
      </c>
      <c r="AG7" s="5" t="s">
        <v>360</v>
      </c>
      <c r="AH7" s="5" t="s">
        <v>361</v>
      </c>
      <c r="AI7" s="5" t="s">
        <v>362</v>
      </c>
      <c r="AJ7" s="5" t="s">
        <v>363</v>
      </c>
      <c r="AK7" s="5" t="s">
        <v>364</v>
      </c>
      <c r="AL7" s="5" t="s">
        <v>365</v>
      </c>
      <c r="AM7" s="1" t="s">
        <v>338</v>
      </c>
      <c r="AN7" s="1" t="s">
        <v>333</v>
      </c>
      <c r="AO7" s="1" t="s">
        <v>341</v>
      </c>
      <c r="AP7" s="1" t="s">
        <v>366</v>
      </c>
      <c r="AQ7" t="s">
        <v>331</v>
      </c>
      <c r="AR7" t="s">
        <v>332</v>
      </c>
    </row>
    <row r="8" spans="1:44" x14ac:dyDescent="0.35">
      <c r="A8" s="2" t="s">
        <v>55</v>
      </c>
      <c r="B8" s="4" t="s">
        <v>334</v>
      </c>
      <c r="C8" s="4" t="s">
        <v>388</v>
      </c>
      <c r="D8" s="2" t="s">
        <v>53</v>
      </c>
      <c r="E8" s="2" t="s">
        <v>54</v>
      </c>
      <c r="F8" s="12">
        <f t="shared" ref="F8:F29" si="0">IF(AND(O8=0,P8=0,S8=0,T8=0,W8=0,X8=0,AA8=0,AB8=0,AE8=0,AF8=0,AI8=0,AJ8=0),"CLOSED",IF(COUNTIF(AI8:AL8,"&gt;0")-COUNTIF(AI8:AL8,"&gt;=1")&gt;=2,"NP/UA",IF(S8&gt;=1,ROUND(S8*IFERROR((IF(AND(T8&gt;=1,AA8&gt;=1),AA8/T8*0.5,0)+IF(AND(U8&gt;=1,AB8&gt;=1),AB8/U8*0.3,0)+IF(AND(V8&gt;=1,AC8&gt;=1),AC8/V8*0.2,0))/(IF(AND(T8&gt;=1,AA8&gt;=1),0.5,0)+IF(AND(U8&gt;=1,AB8&gt;=1),0.3,0)+IF(AND(V8&gt;=1,AC8&gt;=1),0.2,0)),1)*IFERROR((IF(AND(AB8&gt;=1,AI8&gt;=1),AI8/AB8*0.5,0)+IF(AND(AC8&gt;=1,AJ8&gt;=1),AJ8/AC8*0.3,0)+IF(AND(AD8&gt;=1,AK8&gt;=1),AK8/AD8*0.2,0))/(IF(AND(AB8&gt;=1,AI8&gt;=1),0.5,0)+IF(AND(AC8&gt;=1,AJ8&gt;=1),0.3,0)+IF(AND(AD8&gt;=1,AK8&gt;=1),0.2,0)),1),0),IFERROR(ROUND((IF(ISNUMBER(M8),M8*0.4,0)+IF(AI8&gt;=1,AI8*0.25,0)+IF(AJ8&gt;=1,AJ8*0.15,0)+IF(AK8&gt;=1,AK8*0.1,0)+IF(AL8&gt;=1,AL8*0.1,0))/(IF(ISNUMBER(M8),0.4,0)+IF(AI8&gt;=1,0.25,0)+IF(AJ8&gt;=1,0.15,0)+IF(AK8&gt;=1,0.1,0)+IF(AL8&gt;=1,0.1,0)),0),"NP/UA"))))</f>
        <v>35</v>
      </c>
      <c r="G8" s="12">
        <f t="shared" ref="G8:G29" si="1">IF(AND(O8=0,P8=0,S8=0,T8=0,W8=0,X8=0,AA8=0,AB8=0,AE8=0,AF8=0,AI8=0,AJ8=0),"CLOSED",IF(COUNTIF(AE8:AH8,"&gt;0")-COUNTIF(AE8:AH8,"&gt;=1")&gt;=2,"NP/UA",IF(O8&gt;=1,ROUND(O8*IFERROR((IF(AND(P8&gt;=1,W8&gt;=1),W8/P8*0.5,0)+IF(AND(Q8&gt;=1,X8&gt;=1),X8/Q8*0.3,0)+IF(AND(R8&gt;=1,Y8&gt;=1),Y8/R8*0.2,0))/(IF(AND(P8&gt;=1,W8&gt;=1),0.5,0)+IF(AND(Q8&gt;=1,X8&gt;=1),0.3,0)+IF(AND(R8&gt;=1,Y8&gt;=1),0.2,0)),1)*IFERROR((IF(AND(X8&gt;=1,AE8&gt;=1),AE8/X8*0.5,0)+IF(AND(Y8&gt;=1,AF8&gt;=1),AF8/Y8*0.3,0)+IF(AND(Z8&gt;=1,AG8&gt;=1),AG8/Z8*0.2,0))/(IF(AND(X8&gt;=1,AE8&gt;=1),0.5,0)+IF(AND(Y8&gt;=1,AF8&gt;=1),0.3,0)+IF(AND(Z8&gt;=1,AG8&gt;=1),0.2,0)),1),0),IFERROR(ROUND((IF(ISNUMBER(N8),N8*0.4,0)+IF(AE8&gt;=1,AE8*0.25,0)+IF(AF8&gt;=1,AF8*0.15,0)+IF(AG8&gt;=1,AG8*0.1,0)+IF(AH8&gt;=1,AH8*0.1,0))/(IF(ISNUMBER(N8),0.4,0)+IF(AE8&gt;=1,0.25,0)+IF(AF8&gt;=1,0.15,0)+IF(AG8&gt;=1,0.1,0)+IF(AH8&gt;=1,0.1,0)),0),"NP/UA"))))</f>
        <v>29</v>
      </c>
      <c r="H8" s="13">
        <f t="shared" ref="H8:H29" si="2">IF(F8="NP/UA","Unavail",IF(F8="CLOSED","CLOSED",IF(ISNUMBER(F8),ROUND(F8/4,0),"Unavail")))</f>
        <v>9</v>
      </c>
      <c r="I8" s="13">
        <f t="shared" ref="I8:I29" si="3">IF(G8="NP/UA","Unavail",IF(G8="CLOSED","CLOSED",IF(ISNUMBER(G8),ROUND(G8/7,0),"Unavail")))</f>
        <v>4</v>
      </c>
      <c r="J8" s="13">
        <f t="shared" ref="J8:J29" si="4">IF(F8="NP/UA","Unavail",IF(F8="CLOSED","CLOSED",IF(ISNUMBER(F8),ROUND(F8*0.25*0.75,0),"Unavail")))</f>
        <v>7</v>
      </c>
      <c r="K8" s="13">
        <f t="shared" ref="K8:K29" si="5">IF(G8="NP/UA","Unavail",IF(G8="CLOSED","CLOSED",IF(ISNUMBER(G8),ROUND(G8*(1/7)*0.75,0),"Unavail")))</f>
        <v>3</v>
      </c>
      <c r="L8" s="7"/>
      <c r="M8" s="11">
        <f t="shared" ref="M8:M29" si="6">IF(AND(O8=0,P8=0,S8=0,T8=0,W8=0,X8=0,AA8=0,AB8=0,AE8=0,AF8=0,AI8=0,AJ8=0),"CLOSED",IF(COUNTIF(AI8:AL8,"&gt;0")-COUNTIF(AI8:AL8,"&gt;=1")&gt;=2,"NP/UA",IF(AA8&gt;=1,ROUND(AA8*IFERROR((IF(AND(AB8&gt;=1,AI8&gt;=1),AI8/AB8*0.5,0)+IF(AND(AC8&gt;=1,AJ8&gt;=1),AJ8/AC8*0.3,0)+IF(AND(AD8&gt;=1,AK8&gt;=1),AK8/AD8*0.2,0))/(IF(AND(AB8&gt;=1,AI8&gt;=1),0.5,0)+IF(AND(AC8&gt;=1,AJ8&gt;=1),0.3,0)+IF(AND(AD8&gt;=1,AK8&gt;=1),0.2,0)),1),0),IFERROR(ROUND((IF(AI8&gt;=1,AI8*0.5,0)+IF(AJ8&gt;=1,AJ8*0.3,0)+IF(AK8&gt;=1,AK8*0.2,0))/(IF(AI8&gt;=1,0.5,0)+IF(AJ8&gt;=1,0.3,0)+IF(AK8&gt;=1,0.2,0)),0),"NP/UA"))))</f>
        <v>37</v>
      </c>
      <c r="N8" s="11">
        <f t="shared" ref="N8:N29" si="7">IF(AND(O8=0,P8=0,S8=0,T8=0,W8=0,X8=0,AA8=0,AB8=0,AE8=0,AF8=0,AI8=0,AJ8=0),"CLOSED",IF(COUNTIF(AE8:AH8,"&gt;0")-COUNTIF(AE8:AH8,"&gt;=1")&gt;=2,"NP/UA",IF(W8&gt;=1,ROUND(W8*IFERROR((IF(AND(X8&gt;=1,AE8&gt;=1),AE8/X8*0.5,0)+IF(AND(Y8&gt;=1,AF8&gt;=1),AF8/Y8*0.3,0)+IF(AND(Z8&gt;=1,AG8&gt;=1),AG8/Z8*0.2,0))/(IF(AND(X8&gt;=1,AE8&gt;=1),0.5,0)+IF(AND(Y8&gt;=1,AF8&gt;=1),0.3,0)+IF(AND(Z8&gt;=1,AG8&gt;=1),0.2,0)),1),0),IFERROR(ROUND((IF(AE8&gt;=1,AE8*0.5,0)+IF(AF8&gt;=1,AF8*0.3,0)+IF(AG8&gt;=1,AG8*0.2,0))/(IF(AE8&gt;=1,0.5,0)+IF(AF8&gt;=1,0.3,0)+IF(AG8&gt;=1,0.2,0)),0),"NP/UA"))))</f>
        <v>42</v>
      </c>
      <c r="O8">
        <v>32</v>
      </c>
      <c r="P8">
        <v>50</v>
      </c>
      <c r="Q8">
        <v>35</v>
      </c>
      <c r="R8">
        <v>35</v>
      </c>
      <c r="S8">
        <v>42</v>
      </c>
      <c r="T8">
        <v>46</v>
      </c>
      <c r="U8">
        <v>39</v>
      </c>
      <c r="V8">
        <v>36</v>
      </c>
      <c r="W8">
        <v>43</v>
      </c>
      <c r="X8">
        <v>36</v>
      </c>
      <c r="Y8">
        <v>32</v>
      </c>
      <c r="Z8">
        <v>30</v>
      </c>
      <c r="AA8">
        <v>41</v>
      </c>
      <c r="AB8">
        <v>37</v>
      </c>
      <c r="AC8">
        <v>34</v>
      </c>
      <c r="AD8">
        <v>35</v>
      </c>
      <c r="AE8">
        <v>36</v>
      </c>
      <c r="AF8">
        <v>30</v>
      </c>
      <c r="AG8">
        <v>31</v>
      </c>
      <c r="AH8">
        <v>42</v>
      </c>
      <c r="AI8">
        <v>32</v>
      </c>
      <c r="AJ8">
        <v>33</v>
      </c>
      <c r="AK8">
        <v>32</v>
      </c>
      <c r="AL8">
        <v>35</v>
      </c>
      <c r="AM8" s="2"/>
      <c r="AN8" s="2"/>
      <c r="AO8" s="2"/>
      <c r="AP8" s="2"/>
    </row>
    <row r="9" spans="1:44" x14ac:dyDescent="0.35">
      <c r="A9" s="2" t="s">
        <v>78</v>
      </c>
      <c r="B9" s="4" t="s">
        <v>334</v>
      </c>
      <c r="C9" s="4" t="s">
        <v>389</v>
      </c>
      <c r="D9" s="2" t="s">
        <v>79</v>
      </c>
      <c r="E9" s="2" t="s">
        <v>80</v>
      </c>
      <c r="F9" s="12">
        <f t="shared" si="0"/>
        <v>10</v>
      </c>
      <c r="G9" s="12">
        <f t="shared" si="1"/>
        <v>25</v>
      </c>
      <c r="H9" s="13">
        <f t="shared" si="2"/>
        <v>3</v>
      </c>
      <c r="I9" s="13">
        <f t="shared" si="3"/>
        <v>4</v>
      </c>
      <c r="J9" s="13">
        <f t="shared" si="4"/>
        <v>2</v>
      </c>
      <c r="K9" s="13">
        <f t="shared" si="5"/>
        <v>3</v>
      </c>
      <c r="L9" s="7"/>
      <c r="M9" s="11">
        <f t="shared" si="6"/>
        <v>5</v>
      </c>
      <c r="N9" s="11">
        <f t="shared" si="7"/>
        <v>17</v>
      </c>
      <c r="O9">
        <v>12</v>
      </c>
      <c r="P9">
        <v>6</v>
      </c>
      <c r="Q9">
        <v>7</v>
      </c>
      <c r="R9">
        <v>6</v>
      </c>
      <c r="S9">
        <v>3</v>
      </c>
      <c r="T9">
        <v>1</v>
      </c>
      <c r="U9">
        <v>4</v>
      </c>
      <c r="V9">
        <v>5</v>
      </c>
      <c r="W9">
        <v>11</v>
      </c>
      <c r="X9">
        <v>6</v>
      </c>
      <c r="Y9">
        <v>6</v>
      </c>
      <c r="Z9">
        <v>11</v>
      </c>
      <c r="AA9">
        <v>6</v>
      </c>
      <c r="AB9">
        <v>5</v>
      </c>
      <c r="AC9">
        <v>7</v>
      </c>
      <c r="AD9">
        <v>5</v>
      </c>
      <c r="AE9">
        <v>10</v>
      </c>
      <c r="AF9">
        <v>11</v>
      </c>
      <c r="AG9">
        <v>7</v>
      </c>
      <c r="AH9">
        <v>13</v>
      </c>
      <c r="AI9">
        <v>4</v>
      </c>
      <c r="AJ9">
        <v>4</v>
      </c>
      <c r="AK9">
        <v>8</v>
      </c>
      <c r="AL9">
        <v>3</v>
      </c>
      <c r="AM9" s="2"/>
      <c r="AN9" s="2"/>
      <c r="AO9" s="2"/>
      <c r="AP9" s="2"/>
    </row>
    <row r="10" spans="1:44" x14ac:dyDescent="0.35">
      <c r="A10" s="2" t="s">
        <v>210</v>
      </c>
      <c r="B10" s="4" t="s">
        <v>334</v>
      </c>
      <c r="C10" s="4" t="s">
        <v>389</v>
      </c>
      <c r="D10" s="2" t="s">
        <v>211</v>
      </c>
      <c r="E10" s="2" t="s">
        <v>212</v>
      </c>
      <c r="F10" s="12">
        <f t="shared" si="0"/>
        <v>13</v>
      </c>
      <c r="G10" s="12">
        <f t="shared" si="1"/>
        <v>17</v>
      </c>
      <c r="H10" s="13">
        <f t="shared" si="2"/>
        <v>3</v>
      </c>
      <c r="I10" s="13">
        <f t="shared" si="3"/>
        <v>2</v>
      </c>
      <c r="J10" s="13">
        <f t="shared" si="4"/>
        <v>2</v>
      </c>
      <c r="K10" s="13">
        <f t="shared" si="5"/>
        <v>2</v>
      </c>
      <c r="L10" s="7"/>
      <c r="M10" s="11">
        <f t="shared" si="6"/>
        <v>15</v>
      </c>
      <c r="N10" s="11">
        <f t="shared" si="7"/>
        <v>15</v>
      </c>
      <c r="O10">
        <v>23</v>
      </c>
      <c r="P10">
        <v>21</v>
      </c>
      <c r="Q10">
        <v>26</v>
      </c>
      <c r="R10">
        <v>25</v>
      </c>
      <c r="S10">
        <v>19</v>
      </c>
      <c r="T10">
        <v>21</v>
      </c>
      <c r="U10">
        <v>18</v>
      </c>
      <c r="V10">
        <v>23</v>
      </c>
      <c r="W10">
        <v>18</v>
      </c>
      <c r="X10">
        <v>23</v>
      </c>
      <c r="Y10">
        <v>24</v>
      </c>
      <c r="Z10">
        <v>24</v>
      </c>
      <c r="AA10">
        <v>18</v>
      </c>
      <c r="AB10">
        <v>14</v>
      </c>
      <c r="AC10">
        <v>21</v>
      </c>
      <c r="AD10">
        <v>20</v>
      </c>
      <c r="AE10">
        <v>18</v>
      </c>
      <c r="AF10">
        <v>20</v>
      </c>
      <c r="AG10">
        <v>23</v>
      </c>
      <c r="AH10">
        <v>17</v>
      </c>
      <c r="AI10">
        <v>11</v>
      </c>
      <c r="AJ10">
        <v>18</v>
      </c>
      <c r="AK10">
        <v>16</v>
      </c>
      <c r="AL10">
        <v>21</v>
      </c>
      <c r="AM10" s="2"/>
      <c r="AN10" s="2"/>
      <c r="AO10" s="2"/>
      <c r="AP10" s="2"/>
    </row>
    <row r="11" spans="1:44" x14ac:dyDescent="0.35">
      <c r="A11" s="2" t="s">
        <v>256</v>
      </c>
      <c r="B11" s="4" t="s">
        <v>334</v>
      </c>
      <c r="C11" s="4" t="s">
        <v>389</v>
      </c>
      <c r="D11" s="2" t="s">
        <v>254</v>
      </c>
      <c r="E11" s="2" t="s">
        <v>255</v>
      </c>
      <c r="F11" s="12">
        <f t="shared" si="0"/>
        <v>11</v>
      </c>
      <c r="G11" s="12">
        <f t="shared" si="1"/>
        <v>12</v>
      </c>
      <c r="H11" s="13">
        <f t="shared" si="2"/>
        <v>3</v>
      </c>
      <c r="I11" s="13">
        <f t="shared" si="3"/>
        <v>2</v>
      </c>
      <c r="J11" s="13">
        <f t="shared" si="4"/>
        <v>2</v>
      </c>
      <c r="K11" s="13">
        <f t="shared" si="5"/>
        <v>1</v>
      </c>
      <c r="L11" s="7"/>
      <c r="M11" s="11">
        <f t="shared" si="6"/>
        <v>11</v>
      </c>
      <c r="N11" s="11">
        <f t="shared" si="7"/>
        <v>14</v>
      </c>
      <c r="O11">
        <v>12</v>
      </c>
      <c r="P11">
        <v>13</v>
      </c>
      <c r="Q11">
        <v>16</v>
      </c>
      <c r="R11">
        <v>12</v>
      </c>
      <c r="S11">
        <v>13</v>
      </c>
      <c r="T11">
        <v>15</v>
      </c>
      <c r="U11">
        <v>7</v>
      </c>
      <c r="V11">
        <v>13</v>
      </c>
      <c r="W11">
        <v>15</v>
      </c>
      <c r="X11">
        <v>16</v>
      </c>
      <c r="Y11">
        <v>13</v>
      </c>
      <c r="Z11">
        <v>14</v>
      </c>
      <c r="AA11">
        <v>12</v>
      </c>
      <c r="AB11">
        <v>8</v>
      </c>
      <c r="AC11">
        <v>15</v>
      </c>
      <c r="AD11">
        <v>9</v>
      </c>
      <c r="AE11">
        <v>15</v>
      </c>
      <c r="AF11">
        <v>11</v>
      </c>
      <c r="AG11">
        <v>14</v>
      </c>
      <c r="AH11">
        <v>24</v>
      </c>
      <c r="AI11">
        <v>7</v>
      </c>
      <c r="AJ11">
        <v>13</v>
      </c>
      <c r="AK11">
        <v>9</v>
      </c>
      <c r="AL11">
        <v>13</v>
      </c>
      <c r="AM11" s="2"/>
      <c r="AN11" s="2"/>
      <c r="AO11" s="2"/>
      <c r="AP11" s="2"/>
    </row>
    <row r="12" spans="1:44" x14ac:dyDescent="0.35">
      <c r="A12" s="2" t="s">
        <v>125</v>
      </c>
      <c r="B12" s="4" t="s">
        <v>334</v>
      </c>
      <c r="C12" s="4" t="s">
        <v>390</v>
      </c>
      <c r="D12" s="2" t="s">
        <v>123</v>
      </c>
      <c r="E12" s="2" t="s">
        <v>124</v>
      </c>
      <c r="F12" s="12">
        <f t="shared" si="0"/>
        <v>76</v>
      </c>
      <c r="G12" s="12">
        <f t="shared" si="1"/>
        <v>91</v>
      </c>
      <c r="H12" s="13">
        <f t="shared" si="2"/>
        <v>19</v>
      </c>
      <c r="I12" s="13">
        <f t="shared" si="3"/>
        <v>13</v>
      </c>
      <c r="J12" s="13">
        <f t="shared" si="4"/>
        <v>14</v>
      </c>
      <c r="K12" s="13">
        <f t="shared" si="5"/>
        <v>10</v>
      </c>
      <c r="L12" s="7"/>
      <c r="M12" s="11">
        <f t="shared" si="6"/>
        <v>85</v>
      </c>
      <c r="N12" s="11">
        <f t="shared" si="7"/>
        <v>82</v>
      </c>
      <c r="O12">
        <v>104</v>
      </c>
      <c r="P12">
        <v>93</v>
      </c>
      <c r="Q12">
        <v>115</v>
      </c>
      <c r="R12">
        <v>95</v>
      </c>
      <c r="S12">
        <v>79</v>
      </c>
      <c r="T12">
        <v>86</v>
      </c>
      <c r="U12">
        <v>118</v>
      </c>
      <c r="V12">
        <v>66</v>
      </c>
      <c r="W12">
        <v>94</v>
      </c>
      <c r="X12">
        <v>114</v>
      </c>
      <c r="Y12">
        <v>93</v>
      </c>
      <c r="Z12">
        <v>86</v>
      </c>
      <c r="AA12">
        <v>91</v>
      </c>
      <c r="AB12">
        <v>116</v>
      </c>
      <c r="AC12">
        <v>67</v>
      </c>
      <c r="AD12">
        <v>84</v>
      </c>
      <c r="AE12">
        <v>94</v>
      </c>
      <c r="AF12">
        <v>88</v>
      </c>
      <c r="AG12">
        <v>76</v>
      </c>
      <c r="AH12">
        <v>88</v>
      </c>
      <c r="AI12">
        <v>102</v>
      </c>
      <c r="AJ12">
        <v>63</v>
      </c>
      <c r="AK12">
        <v>89</v>
      </c>
      <c r="AL12">
        <v>64</v>
      </c>
      <c r="AM12" s="2"/>
      <c r="AN12" s="2"/>
      <c r="AO12" s="2"/>
      <c r="AP12" s="2"/>
    </row>
    <row r="13" spans="1:44" x14ac:dyDescent="0.35">
      <c r="A13" s="2" t="s">
        <v>140</v>
      </c>
      <c r="B13" s="4" t="s">
        <v>334</v>
      </c>
      <c r="C13" s="4" t="s">
        <v>390</v>
      </c>
      <c r="D13" s="2" t="s">
        <v>141</v>
      </c>
      <c r="E13" s="2" t="s">
        <v>142</v>
      </c>
      <c r="F13" s="12" t="str">
        <f t="shared" si="0"/>
        <v>NP/UA</v>
      </c>
      <c r="G13" s="12">
        <f t="shared" si="1"/>
        <v>6</v>
      </c>
      <c r="H13" s="13" t="str">
        <f t="shared" si="2"/>
        <v>Unavail</v>
      </c>
      <c r="I13" s="13">
        <f t="shared" si="3"/>
        <v>1</v>
      </c>
      <c r="J13" s="13" t="str">
        <f t="shared" si="4"/>
        <v>Unavail</v>
      </c>
      <c r="K13" s="13">
        <f t="shared" si="5"/>
        <v>1</v>
      </c>
      <c r="L13" s="7"/>
      <c r="M13" s="11" t="str">
        <f t="shared" si="6"/>
        <v>NP/UA</v>
      </c>
      <c r="N13" s="11">
        <f t="shared" si="7"/>
        <v>2</v>
      </c>
      <c r="O13">
        <v>2</v>
      </c>
      <c r="P13">
        <v>2</v>
      </c>
      <c r="Q13">
        <v>1</v>
      </c>
      <c r="R13">
        <v>1</v>
      </c>
      <c r="S13">
        <v>0</v>
      </c>
      <c r="T13">
        <v>0</v>
      </c>
      <c r="U13">
        <v>2</v>
      </c>
      <c r="V13">
        <v>0</v>
      </c>
      <c r="W13">
        <v>0</v>
      </c>
      <c r="X13">
        <v>3</v>
      </c>
      <c r="Y13">
        <v>1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2</v>
      </c>
      <c r="AF13">
        <v>2</v>
      </c>
      <c r="AG13">
        <v>2</v>
      </c>
      <c r="AH13">
        <v>4</v>
      </c>
      <c r="AI13">
        <v>0</v>
      </c>
      <c r="AJ13">
        <v>0</v>
      </c>
      <c r="AK13">
        <v>0</v>
      </c>
      <c r="AL13">
        <v>0</v>
      </c>
      <c r="AM13" s="2"/>
      <c r="AN13" s="2"/>
      <c r="AO13" s="2"/>
      <c r="AP13" s="2"/>
    </row>
    <row r="14" spans="1:44" x14ac:dyDescent="0.35">
      <c r="A14" s="2" t="s">
        <v>158</v>
      </c>
      <c r="B14" s="4" t="s">
        <v>334</v>
      </c>
      <c r="C14" s="4" t="s">
        <v>390</v>
      </c>
      <c r="D14" s="2" t="s">
        <v>114</v>
      </c>
      <c r="E14" s="2" t="s">
        <v>115</v>
      </c>
      <c r="F14" s="12">
        <f t="shared" si="0"/>
        <v>160</v>
      </c>
      <c r="G14" s="12">
        <f t="shared" si="1"/>
        <v>158</v>
      </c>
      <c r="H14" s="13">
        <f t="shared" si="2"/>
        <v>40</v>
      </c>
      <c r="I14" s="13">
        <f t="shared" si="3"/>
        <v>23</v>
      </c>
      <c r="J14" s="13">
        <f t="shared" si="4"/>
        <v>30</v>
      </c>
      <c r="K14" s="13">
        <f t="shared" si="5"/>
        <v>17</v>
      </c>
      <c r="L14" s="7"/>
      <c r="M14" s="11">
        <f t="shared" si="6"/>
        <v>159</v>
      </c>
      <c r="N14" s="11">
        <f t="shared" si="7"/>
        <v>166</v>
      </c>
      <c r="O14">
        <v>164</v>
      </c>
      <c r="P14">
        <v>173</v>
      </c>
      <c r="Q14">
        <v>176</v>
      </c>
      <c r="R14">
        <v>187</v>
      </c>
      <c r="S14">
        <v>170</v>
      </c>
      <c r="T14">
        <v>166</v>
      </c>
      <c r="U14">
        <v>156</v>
      </c>
      <c r="V14">
        <v>161</v>
      </c>
      <c r="W14">
        <v>173</v>
      </c>
      <c r="X14">
        <v>177</v>
      </c>
      <c r="Y14">
        <v>188</v>
      </c>
      <c r="Z14">
        <v>140</v>
      </c>
      <c r="AA14">
        <v>166</v>
      </c>
      <c r="AB14">
        <v>148</v>
      </c>
      <c r="AC14">
        <v>161</v>
      </c>
      <c r="AD14">
        <v>144</v>
      </c>
      <c r="AE14">
        <v>182</v>
      </c>
      <c r="AF14">
        <v>161</v>
      </c>
      <c r="AG14">
        <v>132</v>
      </c>
      <c r="AH14">
        <v>148</v>
      </c>
      <c r="AI14">
        <v>143</v>
      </c>
      <c r="AJ14">
        <v>150</v>
      </c>
      <c r="AK14">
        <v>141</v>
      </c>
      <c r="AL14">
        <v>120</v>
      </c>
      <c r="AM14" s="2"/>
      <c r="AN14" s="2"/>
      <c r="AO14" s="2"/>
      <c r="AP14" s="2"/>
    </row>
    <row r="15" spans="1:44" x14ac:dyDescent="0.35">
      <c r="A15" s="2" t="s">
        <v>280</v>
      </c>
      <c r="B15" s="4" t="s">
        <v>334</v>
      </c>
      <c r="C15" s="4" t="s">
        <v>390</v>
      </c>
      <c r="D15" s="2" t="s">
        <v>141</v>
      </c>
      <c r="E15" s="2" t="s">
        <v>142</v>
      </c>
      <c r="F15" s="12">
        <f t="shared" si="0"/>
        <v>43</v>
      </c>
      <c r="G15" s="12">
        <f t="shared" si="1"/>
        <v>41</v>
      </c>
      <c r="H15" s="13">
        <f t="shared" si="2"/>
        <v>11</v>
      </c>
      <c r="I15" s="13">
        <f t="shared" si="3"/>
        <v>6</v>
      </c>
      <c r="J15" s="13">
        <f t="shared" si="4"/>
        <v>8</v>
      </c>
      <c r="K15" s="13">
        <f t="shared" si="5"/>
        <v>4</v>
      </c>
      <c r="L15" s="7"/>
      <c r="M15" s="11">
        <f t="shared" si="6"/>
        <v>44</v>
      </c>
      <c r="N15" s="11">
        <f t="shared" si="7"/>
        <v>48</v>
      </c>
      <c r="O15">
        <v>46</v>
      </c>
      <c r="P15">
        <v>57</v>
      </c>
      <c r="Q15">
        <v>44</v>
      </c>
      <c r="R15">
        <v>36</v>
      </c>
      <c r="S15">
        <v>47</v>
      </c>
      <c r="T15">
        <v>47</v>
      </c>
      <c r="U15">
        <v>39</v>
      </c>
      <c r="V15">
        <v>39</v>
      </c>
      <c r="W15">
        <v>50</v>
      </c>
      <c r="X15">
        <v>43</v>
      </c>
      <c r="Y15">
        <v>35</v>
      </c>
      <c r="Z15">
        <v>50</v>
      </c>
      <c r="AA15">
        <v>46</v>
      </c>
      <c r="AB15">
        <v>40</v>
      </c>
      <c r="AC15">
        <v>33</v>
      </c>
      <c r="AD15">
        <v>39</v>
      </c>
      <c r="AE15">
        <v>42</v>
      </c>
      <c r="AF15">
        <v>35</v>
      </c>
      <c r="AG15">
        <v>45</v>
      </c>
      <c r="AH15">
        <v>41</v>
      </c>
      <c r="AI15">
        <v>39</v>
      </c>
      <c r="AJ15">
        <v>31</v>
      </c>
      <c r="AK15">
        <v>35</v>
      </c>
      <c r="AL15">
        <v>32</v>
      </c>
      <c r="AM15" s="2"/>
      <c r="AN15" s="2"/>
      <c r="AO15" s="2"/>
      <c r="AP15" s="2"/>
    </row>
    <row r="16" spans="1:44" x14ac:dyDescent="0.35">
      <c r="A16" s="2" t="s">
        <v>282</v>
      </c>
      <c r="B16" s="4" t="s">
        <v>334</v>
      </c>
      <c r="C16" s="4" t="s">
        <v>390</v>
      </c>
      <c r="D16" s="2" t="s">
        <v>283</v>
      </c>
      <c r="E16" s="2" t="s">
        <v>284</v>
      </c>
      <c r="F16" s="12">
        <f t="shared" si="0"/>
        <v>10</v>
      </c>
      <c r="G16" s="12">
        <f t="shared" si="1"/>
        <v>2</v>
      </c>
      <c r="H16" s="13">
        <f t="shared" si="2"/>
        <v>3</v>
      </c>
      <c r="I16" s="13">
        <f t="shared" si="3"/>
        <v>0</v>
      </c>
      <c r="J16" s="13">
        <f t="shared" si="4"/>
        <v>2</v>
      </c>
      <c r="K16" s="13">
        <f t="shared" si="5"/>
        <v>0</v>
      </c>
      <c r="L16" s="7"/>
      <c r="M16" s="11">
        <f t="shared" si="6"/>
        <v>7</v>
      </c>
      <c r="N16" s="11">
        <f t="shared" si="7"/>
        <v>11</v>
      </c>
      <c r="O16">
        <v>2</v>
      </c>
      <c r="P16">
        <v>14</v>
      </c>
      <c r="Q16">
        <v>12</v>
      </c>
      <c r="R16">
        <v>10</v>
      </c>
      <c r="S16">
        <v>9</v>
      </c>
      <c r="T16">
        <v>6</v>
      </c>
      <c r="U16">
        <v>5</v>
      </c>
      <c r="V16">
        <v>11</v>
      </c>
      <c r="W16">
        <v>13</v>
      </c>
      <c r="X16">
        <v>13</v>
      </c>
      <c r="Y16">
        <v>11</v>
      </c>
      <c r="Z16">
        <v>6</v>
      </c>
      <c r="AA16">
        <v>7</v>
      </c>
      <c r="AB16">
        <v>7</v>
      </c>
      <c r="AC16">
        <v>10</v>
      </c>
      <c r="AD16">
        <v>13</v>
      </c>
      <c r="AE16">
        <v>12</v>
      </c>
      <c r="AF16">
        <v>9</v>
      </c>
      <c r="AG16">
        <v>4</v>
      </c>
      <c r="AH16">
        <v>7</v>
      </c>
      <c r="AI16">
        <v>7</v>
      </c>
      <c r="AJ16">
        <v>10</v>
      </c>
      <c r="AK16">
        <v>11</v>
      </c>
      <c r="AL16">
        <v>9</v>
      </c>
      <c r="AM16" s="2"/>
      <c r="AN16" s="2"/>
      <c r="AO16" s="2"/>
      <c r="AP16" s="2"/>
    </row>
    <row r="17" spans="1:42" x14ac:dyDescent="0.35">
      <c r="A17" s="2" t="s">
        <v>325</v>
      </c>
      <c r="B17" s="4" t="s">
        <v>334</v>
      </c>
      <c r="C17" s="4" t="s">
        <v>390</v>
      </c>
      <c r="D17" s="2" t="s">
        <v>323</v>
      </c>
      <c r="E17" s="2" t="s">
        <v>324</v>
      </c>
      <c r="F17" s="12">
        <f t="shared" si="0"/>
        <v>48</v>
      </c>
      <c r="G17" s="12">
        <f t="shared" si="1"/>
        <v>49</v>
      </c>
      <c r="H17" s="13">
        <f t="shared" si="2"/>
        <v>12</v>
      </c>
      <c r="I17" s="13">
        <f t="shared" si="3"/>
        <v>7</v>
      </c>
      <c r="J17" s="13">
        <f t="shared" si="4"/>
        <v>9</v>
      </c>
      <c r="K17" s="13">
        <f t="shared" si="5"/>
        <v>5</v>
      </c>
      <c r="L17" s="7"/>
      <c r="M17" s="11">
        <f t="shared" si="6"/>
        <v>46</v>
      </c>
      <c r="N17" s="11">
        <f t="shared" si="7"/>
        <v>50</v>
      </c>
      <c r="O17">
        <v>49</v>
      </c>
      <c r="P17">
        <v>48</v>
      </c>
      <c r="Q17">
        <v>47</v>
      </c>
      <c r="R17">
        <v>46</v>
      </c>
      <c r="S17">
        <v>56</v>
      </c>
      <c r="T17">
        <v>57</v>
      </c>
      <c r="U17">
        <v>56</v>
      </c>
      <c r="V17">
        <v>52</v>
      </c>
      <c r="W17">
        <v>53</v>
      </c>
      <c r="X17">
        <v>50</v>
      </c>
      <c r="Y17">
        <v>42</v>
      </c>
      <c r="Z17">
        <v>44</v>
      </c>
      <c r="AA17">
        <v>50</v>
      </c>
      <c r="AB17">
        <v>51</v>
      </c>
      <c r="AC17">
        <v>56</v>
      </c>
      <c r="AD17">
        <v>48</v>
      </c>
      <c r="AE17">
        <v>45</v>
      </c>
      <c r="AF17">
        <v>43</v>
      </c>
      <c r="AG17">
        <v>41</v>
      </c>
      <c r="AH17">
        <v>43</v>
      </c>
      <c r="AI17">
        <v>47</v>
      </c>
      <c r="AJ17">
        <v>50</v>
      </c>
      <c r="AK17">
        <v>46</v>
      </c>
      <c r="AL17">
        <v>52</v>
      </c>
      <c r="AM17" s="2"/>
      <c r="AN17" s="2"/>
      <c r="AO17" s="2"/>
      <c r="AP17" s="2"/>
    </row>
    <row r="18" spans="1:42" x14ac:dyDescent="0.35">
      <c r="A18" s="2" t="s">
        <v>227</v>
      </c>
      <c r="B18" s="4" t="s">
        <v>334</v>
      </c>
      <c r="C18" s="4" t="s">
        <v>391</v>
      </c>
      <c r="D18" s="2" t="s">
        <v>177</v>
      </c>
      <c r="E18" s="2" t="s">
        <v>178</v>
      </c>
      <c r="F18" s="12">
        <f t="shared" si="0"/>
        <v>13</v>
      </c>
      <c r="G18" s="12">
        <f t="shared" si="1"/>
        <v>13</v>
      </c>
      <c r="H18" s="13">
        <f t="shared" si="2"/>
        <v>3</v>
      </c>
      <c r="I18" s="13">
        <f t="shared" si="3"/>
        <v>2</v>
      </c>
      <c r="J18" s="13">
        <f t="shared" si="4"/>
        <v>2</v>
      </c>
      <c r="K18" s="13">
        <f t="shared" si="5"/>
        <v>1</v>
      </c>
      <c r="L18" s="7"/>
      <c r="M18" s="11">
        <f t="shared" si="6"/>
        <v>13</v>
      </c>
      <c r="N18" s="11">
        <f t="shared" si="7"/>
        <v>12</v>
      </c>
      <c r="O18">
        <v>19</v>
      </c>
      <c r="P18">
        <v>21</v>
      </c>
      <c r="Q18">
        <v>20</v>
      </c>
      <c r="R18">
        <v>24</v>
      </c>
      <c r="S18">
        <v>14</v>
      </c>
      <c r="T18">
        <v>16</v>
      </c>
      <c r="U18">
        <v>15</v>
      </c>
      <c r="V18">
        <v>21</v>
      </c>
      <c r="W18">
        <v>15</v>
      </c>
      <c r="X18">
        <v>20</v>
      </c>
      <c r="Y18">
        <v>22</v>
      </c>
      <c r="Z18">
        <v>18</v>
      </c>
      <c r="AA18">
        <v>13</v>
      </c>
      <c r="AB18">
        <v>13</v>
      </c>
      <c r="AC18">
        <v>22</v>
      </c>
      <c r="AD18">
        <v>18</v>
      </c>
      <c r="AE18">
        <v>17</v>
      </c>
      <c r="AF18">
        <v>16</v>
      </c>
      <c r="AG18">
        <v>13</v>
      </c>
      <c r="AH18">
        <v>15</v>
      </c>
      <c r="AI18">
        <v>15</v>
      </c>
      <c r="AJ18">
        <v>18</v>
      </c>
      <c r="AK18">
        <v>19</v>
      </c>
      <c r="AL18">
        <v>12</v>
      </c>
      <c r="AM18" s="2"/>
      <c r="AN18" s="2"/>
      <c r="AO18" s="2"/>
      <c r="AP18" s="2"/>
    </row>
    <row r="19" spans="1:42" x14ac:dyDescent="0.35">
      <c r="A19" s="2" t="s">
        <v>59</v>
      </c>
      <c r="B19" s="4" t="s">
        <v>334</v>
      </c>
      <c r="C19" s="4" t="s">
        <v>392</v>
      </c>
      <c r="D19" s="2" t="s">
        <v>57</v>
      </c>
      <c r="E19" s="2" t="s">
        <v>58</v>
      </c>
      <c r="F19" s="12">
        <f t="shared" si="0"/>
        <v>14</v>
      </c>
      <c r="G19" s="12">
        <f t="shared" si="1"/>
        <v>11</v>
      </c>
      <c r="H19" s="13">
        <f t="shared" si="2"/>
        <v>4</v>
      </c>
      <c r="I19" s="13">
        <f t="shared" si="3"/>
        <v>2</v>
      </c>
      <c r="J19" s="13">
        <f t="shared" si="4"/>
        <v>3</v>
      </c>
      <c r="K19" s="13">
        <f t="shared" si="5"/>
        <v>1</v>
      </c>
      <c r="L19" s="7"/>
      <c r="M19" s="11">
        <f t="shared" si="6"/>
        <v>12</v>
      </c>
      <c r="N19" s="11">
        <f t="shared" si="7"/>
        <v>11</v>
      </c>
      <c r="O19">
        <v>14</v>
      </c>
      <c r="P19">
        <v>14</v>
      </c>
      <c r="Q19">
        <v>21</v>
      </c>
      <c r="R19">
        <v>12</v>
      </c>
      <c r="S19">
        <v>13</v>
      </c>
      <c r="T19">
        <v>11</v>
      </c>
      <c r="U19">
        <v>7</v>
      </c>
      <c r="V19">
        <v>13</v>
      </c>
      <c r="W19">
        <v>13</v>
      </c>
      <c r="X19">
        <v>19</v>
      </c>
      <c r="Y19">
        <v>12</v>
      </c>
      <c r="Z19">
        <v>15</v>
      </c>
      <c r="AA19">
        <v>9</v>
      </c>
      <c r="AB19">
        <v>5</v>
      </c>
      <c r="AC19">
        <v>11</v>
      </c>
      <c r="AD19">
        <v>13</v>
      </c>
      <c r="AE19">
        <v>16</v>
      </c>
      <c r="AF19">
        <v>10</v>
      </c>
      <c r="AG19">
        <v>15</v>
      </c>
      <c r="AH19">
        <v>15</v>
      </c>
      <c r="AI19">
        <v>8</v>
      </c>
      <c r="AJ19">
        <v>11</v>
      </c>
      <c r="AK19">
        <v>17</v>
      </c>
      <c r="AL19">
        <v>9</v>
      </c>
      <c r="AM19" s="2"/>
      <c r="AN19" s="2"/>
      <c r="AO19" s="2"/>
      <c r="AP19" s="2"/>
    </row>
    <row r="20" spans="1:42" x14ac:dyDescent="0.35">
      <c r="A20" s="2" t="s">
        <v>164</v>
      </c>
      <c r="B20" s="4" t="s">
        <v>334</v>
      </c>
      <c r="C20" s="4" t="s">
        <v>392</v>
      </c>
      <c r="D20" s="2" t="s">
        <v>162</v>
      </c>
      <c r="E20" s="2" t="s">
        <v>163</v>
      </c>
      <c r="F20" s="12">
        <f t="shared" si="0"/>
        <v>2</v>
      </c>
      <c r="G20" s="12">
        <f t="shared" si="1"/>
        <v>1</v>
      </c>
      <c r="H20" s="13">
        <f t="shared" si="2"/>
        <v>1</v>
      </c>
      <c r="I20" s="13">
        <f t="shared" si="3"/>
        <v>0</v>
      </c>
      <c r="J20" s="13">
        <f t="shared" si="4"/>
        <v>0</v>
      </c>
      <c r="K20" s="13">
        <f t="shared" si="5"/>
        <v>0</v>
      </c>
      <c r="L20" s="7"/>
      <c r="M20" s="11">
        <f t="shared" si="6"/>
        <v>2</v>
      </c>
      <c r="N20" s="11">
        <f t="shared" si="7"/>
        <v>1</v>
      </c>
      <c r="O20">
        <v>0</v>
      </c>
      <c r="P20">
        <v>1</v>
      </c>
      <c r="Q20">
        <v>0</v>
      </c>
      <c r="R20">
        <v>0</v>
      </c>
      <c r="S20">
        <v>1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1</v>
      </c>
      <c r="AC20">
        <v>0</v>
      </c>
      <c r="AD20">
        <v>1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2</v>
      </c>
      <c r="AK20">
        <v>2</v>
      </c>
      <c r="AL20">
        <v>0</v>
      </c>
      <c r="AM20" s="2"/>
      <c r="AN20" s="2"/>
      <c r="AO20" s="2"/>
      <c r="AP20" s="2"/>
    </row>
    <row r="21" spans="1:42" x14ac:dyDescent="0.35">
      <c r="A21" s="2" t="s">
        <v>257</v>
      </c>
      <c r="B21" s="4" t="s">
        <v>334</v>
      </c>
      <c r="C21" s="4" t="s">
        <v>392</v>
      </c>
      <c r="D21" s="2" t="s">
        <v>159</v>
      </c>
      <c r="E21" s="2" t="s">
        <v>193</v>
      </c>
      <c r="F21" s="12">
        <f t="shared" si="0"/>
        <v>133</v>
      </c>
      <c r="G21" s="12">
        <f t="shared" si="1"/>
        <v>175</v>
      </c>
      <c r="H21" s="13">
        <f t="shared" si="2"/>
        <v>33</v>
      </c>
      <c r="I21" s="13">
        <f t="shared" si="3"/>
        <v>25</v>
      </c>
      <c r="J21" s="13">
        <f t="shared" si="4"/>
        <v>25</v>
      </c>
      <c r="K21" s="13">
        <f t="shared" si="5"/>
        <v>19</v>
      </c>
      <c r="L21" s="7"/>
      <c r="M21" s="11">
        <f t="shared" si="6"/>
        <v>131</v>
      </c>
      <c r="N21" s="11">
        <f t="shared" si="7"/>
        <v>161</v>
      </c>
      <c r="O21">
        <v>195</v>
      </c>
      <c r="P21">
        <v>174</v>
      </c>
      <c r="Q21">
        <v>166</v>
      </c>
      <c r="R21">
        <v>186</v>
      </c>
      <c r="S21">
        <v>164</v>
      </c>
      <c r="T21">
        <v>168</v>
      </c>
      <c r="U21">
        <v>164</v>
      </c>
      <c r="V21">
        <v>191</v>
      </c>
      <c r="W21">
        <v>178</v>
      </c>
      <c r="X21">
        <v>162</v>
      </c>
      <c r="Y21">
        <v>175</v>
      </c>
      <c r="Z21">
        <v>167</v>
      </c>
      <c r="AA21">
        <v>147</v>
      </c>
      <c r="AB21">
        <v>160</v>
      </c>
      <c r="AC21">
        <v>174</v>
      </c>
      <c r="AD21">
        <v>175</v>
      </c>
      <c r="AE21">
        <v>153</v>
      </c>
      <c r="AF21">
        <v>146</v>
      </c>
      <c r="AG21">
        <v>153</v>
      </c>
      <c r="AH21">
        <v>142</v>
      </c>
      <c r="AI21">
        <v>146</v>
      </c>
      <c r="AJ21">
        <v>152</v>
      </c>
      <c r="AK21">
        <v>151</v>
      </c>
      <c r="AL21">
        <v>142</v>
      </c>
      <c r="AM21" s="2"/>
      <c r="AN21" s="2"/>
      <c r="AO21" s="2"/>
      <c r="AP21" s="2"/>
    </row>
    <row r="22" spans="1:42" x14ac:dyDescent="0.35">
      <c r="A22" s="2" t="s">
        <v>259</v>
      </c>
      <c r="B22" s="4" t="s">
        <v>334</v>
      </c>
      <c r="C22" s="4" t="s">
        <v>392</v>
      </c>
      <c r="D22" s="2" t="s">
        <v>159</v>
      </c>
      <c r="E22" s="2" t="s">
        <v>193</v>
      </c>
      <c r="F22" s="12">
        <f t="shared" si="0"/>
        <v>28</v>
      </c>
      <c r="G22" s="12">
        <f t="shared" si="1"/>
        <v>10</v>
      </c>
      <c r="H22" s="13">
        <f t="shared" si="2"/>
        <v>7</v>
      </c>
      <c r="I22" s="13">
        <f t="shared" si="3"/>
        <v>1</v>
      </c>
      <c r="J22" s="13">
        <f t="shared" si="4"/>
        <v>5</v>
      </c>
      <c r="K22" s="13">
        <f t="shared" si="5"/>
        <v>1</v>
      </c>
      <c r="L22" s="7"/>
      <c r="M22" s="11">
        <f t="shared" si="6"/>
        <v>22</v>
      </c>
      <c r="N22" s="11">
        <f t="shared" si="7"/>
        <v>26</v>
      </c>
      <c r="O22">
        <v>11</v>
      </c>
      <c r="P22">
        <v>20</v>
      </c>
      <c r="Q22">
        <v>10</v>
      </c>
      <c r="R22">
        <v>22</v>
      </c>
      <c r="S22">
        <v>21</v>
      </c>
      <c r="T22">
        <v>15</v>
      </c>
      <c r="U22">
        <v>17</v>
      </c>
      <c r="V22">
        <v>11</v>
      </c>
      <c r="W22">
        <v>20</v>
      </c>
      <c r="X22">
        <v>4</v>
      </c>
      <c r="Y22">
        <v>11</v>
      </c>
      <c r="Z22">
        <v>19</v>
      </c>
      <c r="AA22">
        <v>24</v>
      </c>
      <c r="AB22">
        <v>20</v>
      </c>
      <c r="AC22">
        <v>16</v>
      </c>
      <c r="AD22">
        <v>18</v>
      </c>
      <c r="AE22">
        <v>7</v>
      </c>
      <c r="AF22">
        <v>13</v>
      </c>
      <c r="AG22">
        <v>5</v>
      </c>
      <c r="AH22">
        <v>19</v>
      </c>
      <c r="AI22">
        <v>22</v>
      </c>
      <c r="AJ22">
        <v>12</v>
      </c>
      <c r="AK22">
        <v>14</v>
      </c>
      <c r="AL22">
        <v>19</v>
      </c>
      <c r="AM22" s="2"/>
      <c r="AN22" s="2"/>
      <c r="AO22" s="2"/>
      <c r="AP22" s="2"/>
    </row>
    <row r="23" spans="1:42" x14ac:dyDescent="0.35">
      <c r="A23" s="2" t="s">
        <v>273</v>
      </c>
      <c r="B23" s="4" t="s">
        <v>334</v>
      </c>
      <c r="C23" s="4" t="s">
        <v>392</v>
      </c>
      <c r="D23" s="2" t="s">
        <v>271</v>
      </c>
      <c r="E23" s="2" t="s">
        <v>272</v>
      </c>
      <c r="F23" s="12">
        <f t="shared" si="0"/>
        <v>7</v>
      </c>
      <c r="G23" s="12">
        <f t="shared" si="1"/>
        <v>5</v>
      </c>
      <c r="H23" s="13">
        <f t="shared" si="2"/>
        <v>2</v>
      </c>
      <c r="I23" s="13">
        <f t="shared" si="3"/>
        <v>1</v>
      </c>
      <c r="J23" s="13">
        <f t="shared" si="4"/>
        <v>1</v>
      </c>
      <c r="K23" s="13">
        <f t="shared" si="5"/>
        <v>1</v>
      </c>
      <c r="L23" s="7"/>
      <c r="M23" s="11">
        <f t="shared" si="6"/>
        <v>13</v>
      </c>
      <c r="N23" s="11">
        <f t="shared" si="7"/>
        <v>10</v>
      </c>
      <c r="O23">
        <v>6</v>
      </c>
      <c r="P23">
        <v>10</v>
      </c>
      <c r="Q23">
        <v>15</v>
      </c>
      <c r="R23">
        <v>13</v>
      </c>
      <c r="S23">
        <v>7</v>
      </c>
      <c r="T23">
        <v>11</v>
      </c>
      <c r="U23">
        <v>11</v>
      </c>
      <c r="V23">
        <v>11</v>
      </c>
      <c r="W23">
        <v>10</v>
      </c>
      <c r="X23">
        <v>10</v>
      </c>
      <c r="Y23">
        <v>13</v>
      </c>
      <c r="Z23">
        <v>9</v>
      </c>
      <c r="AA23">
        <v>13</v>
      </c>
      <c r="AB23">
        <v>8</v>
      </c>
      <c r="AC23">
        <v>8</v>
      </c>
      <c r="AD23">
        <v>8</v>
      </c>
      <c r="AE23">
        <v>9</v>
      </c>
      <c r="AF23">
        <v>15</v>
      </c>
      <c r="AG23">
        <v>10</v>
      </c>
      <c r="AH23">
        <v>5</v>
      </c>
      <c r="AI23">
        <v>7</v>
      </c>
      <c r="AJ23">
        <v>11</v>
      </c>
      <c r="AK23">
        <v>7</v>
      </c>
      <c r="AL23">
        <v>11</v>
      </c>
      <c r="AM23" s="2"/>
      <c r="AN23" s="2"/>
      <c r="AO23" s="2"/>
      <c r="AP23" s="2"/>
    </row>
    <row r="24" spans="1:42" x14ac:dyDescent="0.35">
      <c r="A24" s="2" t="s">
        <v>307</v>
      </c>
      <c r="B24" s="4" t="s">
        <v>334</v>
      </c>
      <c r="C24" s="4" t="s">
        <v>392</v>
      </c>
      <c r="D24" s="2" t="s">
        <v>305</v>
      </c>
      <c r="E24" s="2" t="s">
        <v>306</v>
      </c>
      <c r="F24" s="12">
        <f t="shared" si="0"/>
        <v>4</v>
      </c>
      <c r="G24" s="12">
        <f t="shared" si="1"/>
        <v>16</v>
      </c>
      <c r="H24" s="13">
        <f t="shared" si="2"/>
        <v>1</v>
      </c>
      <c r="I24" s="13">
        <f t="shared" si="3"/>
        <v>2</v>
      </c>
      <c r="J24" s="13">
        <f t="shared" si="4"/>
        <v>1</v>
      </c>
      <c r="K24" s="13">
        <f t="shared" si="5"/>
        <v>2</v>
      </c>
      <c r="L24" s="7"/>
      <c r="M24" s="11">
        <f t="shared" si="6"/>
        <v>4</v>
      </c>
      <c r="N24" s="11">
        <f t="shared" si="7"/>
        <v>11</v>
      </c>
      <c r="O24">
        <v>17</v>
      </c>
      <c r="P24">
        <v>10</v>
      </c>
      <c r="Q24">
        <v>21</v>
      </c>
      <c r="R24">
        <v>12</v>
      </c>
      <c r="S24">
        <v>5</v>
      </c>
      <c r="T24">
        <v>5</v>
      </c>
      <c r="U24">
        <v>13</v>
      </c>
      <c r="V24">
        <v>15</v>
      </c>
      <c r="W24">
        <v>11</v>
      </c>
      <c r="X24">
        <v>13</v>
      </c>
      <c r="Y24">
        <v>11</v>
      </c>
      <c r="Z24">
        <v>20</v>
      </c>
      <c r="AA24">
        <v>4</v>
      </c>
      <c r="AB24">
        <v>12</v>
      </c>
      <c r="AC24">
        <v>14</v>
      </c>
      <c r="AD24">
        <v>13</v>
      </c>
      <c r="AE24">
        <v>16</v>
      </c>
      <c r="AF24">
        <v>9</v>
      </c>
      <c r="AG24">
        <v>18</v>
      </c>
      <c r="AH24">
        <v>8</v>
      </c>
      <c r="AI24">
        <v>13</v>
      </c>
      <c r="AJ24">
        <v>13</v>
      </c>
      <c r="AK24">
        <v>10</v>
      </c>
      <c r="AL24">
        <v>15</v>
      </c>
      <c r="AM24" s="2"/>
      <c r="AN24" s="2"/>
      <c r="AO24" s="2"/>
      <c r="AP24" s="2"/>
    </row>
    <row r="25" spans="1:42" x14ac:dyDescent="0.35">
      <c r="A25" s="2" t="s">
        <v>260</v>
      </c>
      <c r="B25" s="4" t="s">
        <v>334</v>
      </c>
      <c r="C25" s="4" t="s">
        <v>393</v>
      </c>
      <c r="D25" s="2" t="s">
        <v>213</v>
      </c>
      <c r="E25" s="2" t="s">
        <v>214</v>
      </c>
      <c r="F25" s="12">
        <f t="shared" si="0"/>
        <v>23</v>
      </c>
      <c r="G25" s="12">
        <f t="shared" si="1"/>
        <v>26</v>
      </c>
      <c r="H25" s="13">
        <f t="shared" si="2"/>
        <v>6</v>
      </c>
      <c r="I25" s="13">
        <f t="shared" si="3"/>
        <v>4</v>
      </c>
      <c r="J25" s="13">
        <f t="shared" si="4"/>
        <v>4</v>
      </c>
      <c r="K25" s="13">
        <f t="shared" si="5"/>
        <v>3</v>
      </c>
      <c r="L25" s="7"/>
      <c r="M25" s="11">
        <f t="shared" si="6"/>
        <v>26</v>
      </c>
      <c r="N25" s="11">
        <f t="shared" si="7"/>
        <v>23</v>
      </c>
      <c r="O25">
        <v>27</v>
      </c>
      <c r="P25">
        <v>22</v>
      </c>
      <c r="Q25">
        <v>27</v>
      </c>
      <c r="R25">
        <v>29</v>
      </c>
      <c r="S25">
        <v>26</v>
      </c>
      <c r="T25">
        <v>28</v>
      </c>
      <c r="U25">
        <v>17</v>
      </c>
      <c r="V25">
        <v>19</v>
      </c>
      <c r="W25">
        <v>26</v>
      </c>
      <c r="X25">
        <v>23</v>
      </c>
      <c r="Y25">
        <v>30</v>
      </c>
      <c r="Z25">
        <v>17</v>
      </c>
      <c r="AA25">
        <v>28</v>
      </c>
      <c r="AB25">
        <v>14</v>
      </c>
      <c r="AC25">
        <v>19</v>
      </c>
      <c r="AD25">
        <v>24</v>
      </c>
      <c r="AE25">
        <v>25</v>
      </c>
      <c r="AF25">
        <v>18</v>
      </c>
      <c r="AG25">
        <v>15</v>
      </c>
      <c r="AH25">
        <v>17</v>
      </c>
      <c r="AI25">
        <v>15</v>
      </c>
      <c r="AJ25">
        <v>12</v>
      </c>
      <c r="AK25">
        <v>23</v>
      </c>
      <c r="AL25">
        <v>17</v>
      </c>
      <c r="AM25" s="2"/>
      <c r="AN25" s="2"/>
      <c r="AO25" s="2"/>
      <c r="AP25" s="2"/>
    </row>
    <row r="26" spans="1:42" x14ac:dyDescent="0.35">
      <c r="A26" s="2" t="s">
        <v>313</v>
      </c>
      <c r="B26" s="4" t="s">
        <v>334</v>
      </c>
      <c r="C26" s="4" t="s">
        <v>394</v>
      </c>
      <c r="D26" s="2" t="s">
        <v>182</v>
      </c>
      <c r="E26" s="2" t="s">
        <v>183</v>
      </c>
      <c r="F26" s="12">
        <f t="shared" si="0"/>
        <v>15</v>
      </c>
      <c r="G26" s="12">
        <f t="shared" si="1"/>
        <v>13</v>
      </c>
      <c r="H26" s="13">
        <f t="shared" si="2"/>
        <v>4</v>
      </c>
      <c r="I26" s="13">
        <f t="shared" si="3"/>
        <v>2</v>
      </c>
      <c r="J26" s="13">
        <f t="shared" si="4"/>
        <v>3</v>
      </c>
      <c r="K26" s="13">
        <f t="shared" si="5"/>
        <v>1</v>
      </c>
      <c r="L26" s="7"/>
      <c r="M26" s="11">
        <f t="shared" si="6"/>
        <v>17</v>
      </c>
      <c r="N26" s="11">
        <f t="shared" si="7"/>
        <v>14</v>
      </c>
      <c r="O26">
        <v>15</v>
      </c>
      <c r="P26">
        <v>19</v>
      </c>
      <c r="Q26">
        <v>19</v>
      </c>
      <c r="R26">
        <v>17</v>
      </c>
      <c r="S26">
        <v>17</v>
      </c>
      <c r="T26">
        <v>16</v>
      </c>
      <c r="U26">
        <v>23</v>
      </c>
      <c r="V26">
        <v>18</v>
      </c>
      <c r="W26">
        <v>15</v>
      </c>
      <c r="X26">
        <v>17</v>
      </c>
      <c r="Y26">
        <v>20</v>
      </c>
      <c r="Z26">
        <v>22</v>
      </c>
      <c r="AA26">
        <v>18</v>
      </c>
      <c r="AB26">
        <v>19</v>
      </c>
      <c r="AC26">
        <v>11</v>
      </c>
      <c r="AD26">
        <v>23</v>
      </c>
      <c r="AE26">
        <v>18</v>
      </c>
      <c r="AF26">
        <v>16</v>
      </c>
      <c r="AG26">
        <v>21</v>
      </c>
      <c r="AH26">
        <v>12</v>
      </c>
      <c r="AI26">
        <v>18</v>
      </c>
      <c r="AJ26">
        <v>10</v>
      </c>
      <c r="AK26">
        <v>20</v>
      </c>
      <c r="AL26">
        <v>21</v>
      </c>
      <c r="AM26" s="2"/>
      <c r="AN26" s="2"/>
      <c r="AO26" s="2"/>
      <c r="AP26" s="2"/>
    </row>
    <row r="27" spans="1:42" x14ac:dyDescent="0.35">
      <c r="A27" s="2" t="s">
        <v>217</v>
      </c>
      <c r="B27" s="4" t="s">
        <v>334</v>
      </c>
      <c r="C27" s="4" t="s">
        <v>396</v>
      </c>
      <c r="D27" s="2" t="s">
        <v>215</v>
      </c>
      <c r="E27" s="2" t="s">
        <v>216</v>
      </c>
      <c r="F27" s="12">
        <f t="shared" si="0"/>
        <v>3</v>
      </c>
      <c r="G27" s="12">
        <f t="shared" si="1"/>
        <v>2</v>
      </c>
      <c r="H27" s="13">
        <f t="shared" si="2"/>
        <v>1</v>
      </c>
      <c r="I27" s="13">
        <f t="shared" si="3"/>
        <v>0</v>
      </c>
      <c r="J27" s="13">
        <f t="shared" si="4"/>
        <v>1</v>
      </c>
      <c r="K27" s="13">
        <f t="shared" si="5"/>
        <v>0</v>
      </c>
      <c r="L27" s="7"/>
      <c r="M27" s="11">
        <f t="shared" si="6"/>
        <v>4</v>
      </c>
      <c r="N27" s="11">
        <f t="shared" si="7"/>
        <v>5</v>
      </c>
      <c r="O27">
        <v>2</v>
      </c>
      <c r="P27">
        <v>5</v>
      </c>
      <c r="Q27">
        <v>6</v>
      </c>
      <c r="R27">
        <v>6</v>
      </c>
      <c r="S27">
        <v>3</v>
      </c>
      <c r="T27">
        <v>6</v>
      </c>
      <c r="U27">
        <v>2</v>
      </c>
      <c r="V27">
        <v>4</v>
      </c>
      <c r="W27">
        <v>6</v>
      </c>
      <c r="X27">
        <v>5</v>
      </c>
      <c r="Y27">
        <v>6</v>
      </c>
      <c r="Z27">
        <v>3</v>
      </c>
      <c r="AA27">
        <v>4</v>
      </c>
      <c r="AB27">
        <v>3</v>
      </c>
      <c r="AC27">
        <v>4</v>
      </c>
      <c r="AD27">
        <v>1</v>
      </c>
      <c r="AE27">
        <v>4</v>
      </c>
      <c r="AF27">
        <v>5</v>
      </c>
      <c r="AG27">
        <v>2</v>
      </c>
      <c r="AH27">
        <v>3</v>
      </c>
      <c r="AI27">
        <v>3</v>
      </c>
      <c r="AJ27">
        <v>4</v>
      </c>
      <c r="AK27">
        <v>1</v>
      </c>
      <c r="AL27">
        <v>4</v>
      </c>
      <c r="AM27" s="2"/>
      <c r="AN27" s="2"/>
      <c r="AO27" s="2"/>
      <c r="AP27" s="2"/>
    </row>
    <row r="28" spans="1:42" x14ac:dyDescent="0.35">
      <c r="A28" s="2" t="s">
        <v>298</v>
      </c>
      <c r="B28" s="4" t="s">
        <v>334</v>
      </c>
      <c r="C28" s="4" t="s">
        <v>396</v>
      </c>
      <c r="D28" s="2" t="s">
        <v>120</v>
      </c>
      <c r="E28" s="2" t="s">
        <v>121</v>
      </c>
      <c r="F28" s="12">
        <f t="shared" si="0"/>
        <v>9</v>
      </c>
      <c r="G28" s="12">
        <f t="shared" si="1"/>
        <v>7</v>
      </c>
      <c r="H28" s="13">
        <f t="shared" si="2"/>
        <v>2</v>
      </c>
      <c r="I28" s="13">
        <f t="shared" si="3"/>
        <v>1</v>
      </c>
      <c r="J28" s="13">
        <f t="shared" si="4"/>
        <v>2</v>
      </c>
      <c r="K28" s="13">
        <f t="shared" si="5"/>
        <v>1</v>
      </c>
      <c r="L28" s="7"/>
      <c r="M28" s="11">
        <f t="shared" si="6"/>
        <v>3</v>
      </c>
      <c r="N28" s="11">
        <f t="shared" si="7"/>
        <v>4</v>
      </c>
      <c r="O28">
        <v>0</v>
      </c>
      <c r="P28">
        <v>0</v>
      </c>
      <c r="Q28">
        <v>1</v>
      </c>
      <c r="R28">
        <v>2</v>
      </c>
      <c r="S28">
        <v>3</v>
      </c>
      <c r="T28">
        <v>1</v>
      </c>
      <c r="U28">
        <v>0</v>
      </c>
      <c r="V28">
        <v>3</v>
      </c>
      <c r="W28">
        <v>2</v>
      </c>
      <c r="X28">
        <v>4</v>
      </c>
      <c r="Y28">
        <v>5</v>
      </c>
      <c r="Z28">
        <v>4</v>
      </c>
      <c r="AA28">
        <v>3</v>
      </c>
      <c r="AB28">
        <v>5</v>
      </c>
      <c r="AC28">
        <v>6</v>
      </c>
      <c r="AD28">
        <v>8</v>
      </c>
      <c r="AE28">
        <v>11</v>
      </c>
      <c r="AF28">
        <v>4</v>
      </c>
      <c r="AG28">
        <v>11</v>
      </c>
      <c r="AH28">
        <v>10</v>
      </c>
      <c r="AI28">
        <v>5</v>
      </c>
      <c r="AJ28">
        <v>9</v>
      </c>
      <c r="AK28">
        <v>6</v>
      </c>
      <c r="AL28">
        <v>5</v>
      </c>
      <c r="AM28" s="2"/>
      <c r="AN28" s="2"/>
      <c r="AO28" s="2"/>
      <c r="AP28" s="2"/>
    </row>
    <row r="29" spans="1:42" x14ac:dyDescent="0.35">
      <c r="A29" s="2" t="s">
        <v>322</v>
      </c>
      <c r="B29" s="4" t="s">
        <v>334</v>
      </c>
      <c r="C29" s="4" t="s">
        <v>396</v>
      </c>
      <c r="D29" s="2" t="s">
        <v>120</v>
      </c>
      <c r="E29" s="2" t="s">
        <v>121</v>
      </c>
      <c r="F29" s="12">
        <f t="shared" si="0"/>
        <v>43</v>
      </c>
      <c r="G29" s="12">
        <f t="shared" si="1"/>
        <v>38</v>
      </c>
      <c r="H29" s="13">
        <f t="shared" si="2"/>
        <v>11</v>
      </c>
      <c r="I29" s="13">
        <f t="shared" si="3"/>
        <v>5</v>
      </c>
      <c r="J29" s="13">
        <f t="shared" si="4"/>
        <v>8</v>
      </c>
      <c r="K29" s="13">
        <f t="shared" si="5"/>
        <v>4</v>
      </c>
      <c r="L29" s="7"/>
      <c r="M29" s="11">
        <f t="shared" si="6"/>
        <v>40</v>
      </c>
      <c r="N29" s="11">
        <f t="shared" si="7"/>
        <v>38</v>
      </c>
      <c r="O29">
        <v>46</v>
      </c>
      <c r="P29">
        <v>43</v>
      </c>
      <c r="Q29">
        <v>58</v>
      </c>
      <c r="R29">
        <v>53</v>
      </c>
      <c r="S29">
        <v>53</v>
      </c>
      <c r="T29">
        <v>52</v>
      </c>
      <c r="U29">
        <v>55</v>
      </c>
      <c r="V29">
        <v>47</v>
      </c>
      <c r="W29">
        <v>44</v>
      </c>
      <c r="X29">
        <v>50</v>
      </c>
      <c r="Y29">
        <v>49</v>
      </c>
      <c r="Z29">
        <v>45</v>
      </c>
      <c r="AA29">
        <v>40</v>
      </c>
      <c r="AB29">
        <v>47</v>
      </c>
      <c r="AC29">
        <v>43</v>
      </c>
      <c r="AD29">
        <v>36</v>
      </c>
      <c r="AE29">
        <v>43</v>
      </c>
      <c r="AF29">
        <v>44</v>
      </c>
      <c r="AG29">
        <v>39</v>
      </c>
      <c r="AH29">
        <v>33</v>
      </c>
      <c r="AI29">
        <v>48</v>
      </c>
      <c r="AJ29">
        <v>37</v>
      </c>
      <c r="AK29">
        <v>40</v>
      </c>
      <c r="AL29">
        <v>36</v>
      </c>
      <c r="AM29" s="2"/>
      <c r="AN29" s="2"/>
      <c r="AO29" s="2"/>
      <c r="AP29" s="2"/>
    </row>
    <row r="32" spans="1:42" x14ac:dyDescent="0.35">
      <c r="A32" t="s">
        <v>329</v>
      </c>
    </row>
    <row r="34" spans="1:1" x14ac:dyDescent="0.35">
      <c r="A34" t="s">
        <v>375</v>
      </c>
    </row>
    <row r="35" spans="1:1" x14ac:dyDescent="0.35">
      <c r="A35" t="s">
        <v>330</v>
      </c>
    </row>
    <row r="36" spans="1:1" x14ac:dyDescent="0.35">
      <c r="A36" t="s">
        <v>374</v>
      </c>
    </row>
  </sheetData>
  <mergeCells count="2">
    <mergeCell ref="H6:K6"/>
    <mergeCell ref="M6:N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(00) Statewide</vt:lpstr>
      <vt:lpstr>(01) CLARK</vt:lpstr>
      <vt:lpstr>(02) WASHOE</vt:lpstr>
      <vt:lpstr>(03) COUNTIES, RURAL (A-K)</vt:lpstr>
      <vt:lpstr>(04) COUNTIES, RURAL (L-Z)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Kamer</dc:creator>
  <cp:lastModifiedBy>Mike Kamer</cp:lastModifiedBy>
  <dcterms:created xsi:type="dcterms:W3CDTF">2026-10-01T18:52:27Z</dcterms:created>
  <dcterms:modified xsi:type="dcterms:W3CDTF">2026-10-16T00:27:50Z</dcterms:modified>
</cp:coreProperties>
</file>